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Z:\PRESUPUESTO 2024\EJECUCIONES\02_FEBRERO 2024\"/>
    </mc:Choice>
  </mc:AlternateContent>
  <xr:revisionPtr revIDLastSave="0" documentId="8_{DB49EDC7-F47A-4278-B065-367C4F9C1B9B}" xr6:coauthVersionLast="47" xr6:coauthVersionMax="47" xr10:uidLastSave="{00000000-0000-0000-0000-000000000000}"/>
  <bookViews>
    <workbookView xWindow="-120" yWindow="-120" windowWidth="20730" windowHeight="11040" xr2:uid="{7058C8D2-4743-4878-B686-C1357AFEBDA7}"/>
  </bookViews>
  <sheets>
    <sheet name="EJECUCION  INGRESOS 2024 FEB" sheetId="1" r:id="rId1"/>
  </sheets>
  <externalReferences>
    <externalReference r:id="rId2"/>
  </externalReferences>
  <definedNames>
    <definedName name="_xlnm.Print_Area" localSheetId="0">'EJECUCION  INGRESOS 2024 FEB'!$A$1:$J$40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2" i="1" l="1"/>
  <c r="E22" i="1"/>
  <c r="F22" i="1" s="1"/>
  <c r="J22" i="1" s="1"/>
  <c r="G21" i="1"/>
  <c r="E21" i="1"/>
  <c r="F21" i="1" s="1"/>
  <c r="C21" i="1"/>
  <c r="G20" i="1"/>
  <c r="G8" i="1" s="1"/>
  <c r="C20" i="1"/>
  <c r="H19" i="1"/>
  <c r="E19" i="1"/>
  <c r="E18" i="1" s="1"/>
  <c r="H18" i="1"/>
  <c r="G18" i="1"/>
  <c r="D18" i="1"/>
  <c r="C18" i="1"/>
  <c r="F18" i="1" s="1"/>
  <c r="J18" i="1" s="1"/>
  <c r="H17" i="1"/>
  <c r="H16" i="1" s="1"/>
  <c r="G17" i="1"/>
  <c r="D17" i="1"/>
  <c r="C17" i="1"/>
  <c r="G16" i="1"/>
  <c r="D16" i="1"/>
  <c r="C16" i="1"/>
  <c r="H15" i="1"/>
  <c r="E15" i="1"/>
  <c r="F15" i="1" s="1"/>
  <c r="J15" i="1" s="1"/>
  <c r="G14" i="1"/>
  <c r="E14" i="1"/>
  <c r="F14" i="1" s="1"/>
  <c r="D14" i="1"/>
  <c r="C14" i="1"/>
  <c r="G13" i="1"/>
  <c r="E13" i="1"/>
  <c r="F13" i="1" s="1"/>
  <c r="D13" i="1"/>
  <c r="C13" i="1"/>
  <c r="G12" i="1"/>
  <c r="D12" i="1"/>
  <c r="G11" i="1"/>
  <c r="D11" i="1"/>
  <c r="H10" i="1"/>
  <c r="H9" i="1" s="1"/>
  <c r="E10" i="1"/>
  <c r="F10" i="1" s="1"/>
  <c r="G9" i="1"/>
  <c r="G23" i="1" s="1"/>
  <c r="D9" i="1"/>
  <c r="D23" i="1" s="1"/>
  <c r="C9" i="1"/>
  <c r="D8" i="1"/>
  <c r="I15" i="1" l="1"/>
  <c r="J10" i="1"/>
  <c r="F9" i="1"/>
  <c r="I18" i="1"/>
  <c r="I22" i="1"/>
  <c r="I10" i="1"/>
  <c r="F19" i="1"/>
  <c r="J19" i="1" s="1"/>
  <c r="H14" i="1"/>
  <c r="J14" i="1" s="1"/>
  <c r="H21" i="1"/>
  <c r="E16" i="1"/>
  <c r="F16" i="1" s="1"/>
  <c r="E17" i="1"/>
  <c r="F17" i="1" s="1"/>
  <c r="C12" i="1"/>
  <c r="E9" i="1"/>
  <c r="E20" i="1"/>
  <c r="F20" i="1" s="1"/>
  <c r="J20" i="1" l="1"/>
  <c r="J17" i="1"/>
  <c r="I17" i="1"/>
  <c r="J16" i="1"/>
  <c r="I16" i="1"/>
  <c r="J9" i="1"/>
  <c r="I21" i="1"/>
  <c r="H20" i="1"/>
  <c r="I20" i="1" s="1"/>
  <c r="I9" i="1"/>
  <c r="J21" i="1"/>
  <c r="H13" i="1"/>
  <c r="I14" i="1"/>
  <c r="E12" i="1"/>
  <c r="E11" i="1" s="1"/>
  <c r="E8" i="1" s="1"/>
  <c r="C11" i="1"/>
  <c r="I19" i="1"/>
  <c r="E23" i="1" l="1"/>
  <c r="H12" i="1"/>
  <c r="I13" i="1"/>
  <c r="J13" i="1"/>
  <c r="F11" i="1"/>
  <c r="C8" i="1"/>
  <c r="C23" i="1"/>
  <c r="F12" i="1"/>
  <c r="J12" i="1" l="1"/>
  <c r="F23" i="1"/>
  <c r="F8" i="1"/>
  <c r="H11" i="1"/>
  <c r="I12" i="1"/>
  <c r="I11" i="1" l="1"/>
  <c r="H23" i="1"/>
  <c r="I23" i="1" s="1"/>
  <c r="H8" i="1"/>
  <c r="I8" i="1" s="1"/>
  <c r="J23" i="1"/>
  <c r="J11" i="1"/>
  <c r="J8" i="1" l="1"/>
</calcChain>
</file>

<file path=xl/sharedStrings.xml><?xml version="1.0" encoding="utf-8"?>
<sst xmlns="http://schemas.openxmlformats.org/spreadsheetml/2006/main" count="36" uniqueCount="34">
  <si>
    <t>EMPRESA DE RENOVACIÓN Y DESARROLLO URBANO DE BOGOTÁ D.C.</t>
  </si>
  <si>
    <t>INFORME DE EJECUCIÓN DEL PRESUPUESTO DE INGRESOS PERIODO202402</t>
  </si>
  <si>
    <t>Rubro Presupuestal</t>
  </si>
  <si>
    <t>Ppto. Inicial</t>
  </si>
  <si>
    <t>Modificaciones</t>
  </si>
  <si>
    <t>Ppto. Definitivo</t>
  </si>
  <si>
    <t>Total Recaudos</t>
  </si>
  <si>
    <t>Pct. Eje.</t>
  </si>
  <si>
    <t>Saldo por Recaudar</t>
  </si>
  <si>
    <t>Rubro</t>
  </si>
  <si>
    <t>Nombre</t>
  </si>
  <si>
    <t>Mes</t>
  </si>
  <si>
    <t>Acumuladas</t>
  </si>
  <si>
    <t xml:space="preserve">INGRESOS </t>
  </si>
  <si>
    <t>DISPONIBILIDAD INICIAL</t>
  </si>
  <si>
    <t>Bancos</t>
  </si>
  <si>
    <t>INGRESOS CORRIENTES</t>
  </si>
  <si>
    <t>INGRESOS NO TRIBUTARIOS</t>
  </si>
  <si>
    <t>VENTA DE BIENES Y SERVICIOS</t>
  </si>
  <si>
    <t>VENTA DE ESTABLECIMIENTOS DE MERCADO</t>
  </si>
  <si>
    <t>Servicios de la Construcción</t>
  </si>
  <si>
    <t>TRANSFERENCIAS CORRIENTES</t>
  </si>
  <si>
    <t>SUBVENCIONES</t>
  </si>
  <si>
    <t>EMPRESAS PUBLICAS NO FINANCIERAS</t>
  </si>
  <si>
    <t>Administracion Central</t>
  </si>
  <si>
    <t>RECURSOS DE CAPITAL</t>
  </si>
  <si>
    <t>RENDIMIENTOS FINANCIEROS</t>
  </si>
  <si>
    <t>Depositos</t>
  </si>
  <si>
    <t xml:space="preserve">TOTAL INGRESOS </t>
  </si>
  <si>
    <t>,</t>
  </si>
  <si>
    <t>Irene Duarte Méndez</t>
  </si>
  <si>
    <t>Yulitza Fuenmayor Sierra</t>
  </si>
  <si>
    <t>TESORERA GENERAL</t>
  </si>
  <si>
    <t xml:space="preserve">DIRECTORA FINANCIERA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</si>
</sst>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-* #,##0.00\ _€_-;\-* #,##0.00\ _€_-;_-* &quot;-&quot;??\ _€_-;_-@_-"/>
  </numFmts>
  <fonts count="1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  <font>
      <sz val="10"/>
      <name val="Arial"/>
      <family val="2"/>
    </font>
    <font>
      <sz val="10"/>
      <name val="Aptos Narrow"/>
      <family val="2"/>
      <scheme val="minor"/>
    </font>
    <font>
      <b/>
      <sz val="12"/>
      <name val="Aptos Narrow"/>
      <family val="2"/>
      <scheme val="minor"/>
    </font>
    <font>
      <sz val="12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auto="1"/>
      </top>
      <bottom/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/>
    <xf numFmtId="0" fontId="1" fillId="0" borderId="0"/>
    <xf numFmtId="9" fontId="6" fillId="0" borderId="0" applyFont="0" applyFill="0" applyBorder="0" applyAlignment="0" applyProtection="0"/>
  </cellStyleXfs>
  <cellXfs count="51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2" xfId="0" applyBorder="1"/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left" vertical="center" wrapText="1"/>
    </xf>
    <xf numFmtId="3" fontId="2" fillId="0" borderId="2" xfId="0" applyNumberFormat="1" applyFont="1" applyBorder="1" applyAlignment="1">
      <alignment horizontal="right" vertical="center"/>
    </xf>
    <xf numFmtId="10" fontId="2" fillId="0" borderId="2" xfId="0" applyNumberFormat="1" applyFont="1" applyBorder="1" applyAlignment="1">
      <alignment horizontal="right"/>
    </xf>
    <xf numFmtId="3" fontId="2" fillId="0" borderId="2" xfId="0" applyNumberFormat="1" applyFont="1" applyBorder="1" applyAlignment="1">
      <alignment horizontal="right" vertical="center" wrapText="1"/>
    </xf>
    <xf numFmtId="0" fontId="0" fillId="0" borderId="0" xfId="0" applyAlignment="1">
      <alignment horizontal="right"/>
    </xf>
    <xf numFmtId="0" fontId="2" fillId="0" borderId="2" xfId="0" applyFont="1" applyBorder="1" applyAlignment="1">
      <alignment horizontal="right"/>
    </xf>
    <xf numFmtId="0" fontId="2" fillId="0" borderId="2" xfId="0" applyFont="1" applyBorder="1"/>
    <xf numFmtId="3" fontId="2" fillId="0" borderId="2" xfId="0" applyNumberFormat="1" applyFont="1" applyBorder="1"/>
    <xf numFmtId="10" fontId="2" fillId="0" borderId="2" xfId="0" applyNumberFormat="1" applyFont="1" applyBorder="1"/>
    <xf numFmtId="0" fontId="0" fillId="0" borderId="2" xfId="0" applyBorder="1" applyAlignment="1">
      <alignment horizontal="right"/>
    </xf>
    <xf numFmtId="3" fontId="0" fillId="0" borderId="2" xfId="0" applyNumberFormat="1" applyBorder="1"/>
    <xf numFmtId="3" fontId="0" fillId="0" borderId="0" xfId="0" applyNumberFormat="1"/>
    <xf numFmtId="3" fontId="0" fillId="0" borderId="2" xfId="0" applyNumberFormat="1" applyBorder="1" applyAlignment="1">
      <alignment horizontal="right" vertical="center"/>
    </xf>
    <xf numFmtId="10" fontId="0" fillId="0" borderId="2" xfId="0" applyNumberFormat="1" applyBorder="1"/>
    <xf numFmtId="1" fontId="0" fillId="0" borderId="2" xfId="0" applyNumberFormat="1" applyBorder="1" applyAlignment="1">
      <alignment horizontal="right"/>
    </xf>
    <xf numFmtId="0" fontId="0" fillId="0" borderId="2" xfId="0" quotePrefix="1" applyBorder="1"/>
    <xf numFmtId="0" fontId="2" fillId="0" borderId="2" xfId="0" quotePrefix="1" applyFont="1" applyBorder="1"/>
    <xf numFmtId="1" fontId="2" fillId="0" borderId="2" xfId="0" applyNumberFormat="1" applyFont="1" applyBorder="1" applyAlignment="1">
      <alignment horizontal="right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10" fontId="2" fillId="0" borderId="2" xfId="2" applyNumberFormat="1" applyFont="1" applyFill="1" applyBorder="1" applyAlignment="1">
      <alignment horizontal="right"/>
    </xf>
    <xf numFmtId="10" fontId="0" fillId="0" borderId="0" xfId="2" applyNumberFormat="1" applyFont="1" applyFill="1"/>
    <xf numFmtId="4" fontId="0" fillId="0" borderId="0" xfId="0" applyNumberFormat="1"/>
    <xf numFmtId="164" fontId="0" fillId="0" borderId="0" xfId="1" applyFont="1" applyFill="1"/>
    <xf numFmtId="9" fontId="0" fillId="0" borderId="0" xfId="2" applyFont="1" applyFill="1"/>
    <xf numFmtId="0" fontId="2" fillId="0" borderId="0" xfId="0" applyFont="1" applyAlignment="1">
      <alignment horizontal="center"/>
    </xf>
    <xf numFmtId="4" fontId="4" fillId="0" borderId="0" xfId="0" applyNumberFormat="1" applyFont="1"/>
    <xf numFmtId="164" fontId="1" fillId="0" borderId="0" xfId="1" applyFont="1" applyFill="1"/>
    <xf numFmtId="4" fontId="5" fillId="0" borderId="0" xfId="0" applyNumberFormat="1" applyFont="1"/>
    <xf numFmtId="0" fontId="7" fillId="0" borderId="0" xfId="3" applyFont="1"/>
    <xf numFmtId="0" fontId="7" fillId="0" borderId="0" xfId="3" applyFont="1" applyAlignment="1">
      <alignment horizontal="center"/>
    </xf>
    <xf numFmtId="0" fontId="1" fillId="0" borderId="0" xfId="4"/>
    <xf numFmtId="10" fontId="1" fillId="0" borderId="0" xfId="5" applyNumberFormat="1" applyFont="1" applyFill="1" applyAlignment="1">
      <alignment horizontal="center"/>
    </xf>
    <xf numFmtId="10" fontId="1" fillId="0" borderId="0" xfId="5" applyNumberFormat="1" applyFont="1" applyFill="1" applyAlignment="1"/>
    <xf numFmtId="10" fontId="7" fillId="0" borderId="0" xfId="5" applyNumberFormat="1" applyFont="1" applyFill="1" applyAlignment="1">
      <alignment horizontal="center"/>
    </xf>
    <xf numFmtId="0" fontId="8" fillId="0" borderId="5" xfId="3" applyFont="1" applyBorder="1" applyAlignment="1">
      <alignment horizontal="center"/>
    </xf>
    <xf numFmtId="0" fontId="8" fillId="0" borderId="0" xfId="3" applyFont="1" applyAlignment="1">
      <alignment horizontal="center"/>
    </xf>
    <xf numFmtId="0" fontId="9" fillId="0" borderId="0" xfId="3" applyFont="1" applyAlignment="1">
      <alignment horizontal="center"/>
    </xf>
    <xf numFmtId="0" fontId="7" fillId="0" borderId="0" xfId="3" applyFont="1" applyAlignment="1">
      <alignment horizontal="left"/>
    </xf>
    <xf numFmtId="164" fontId="0" fillId="0" borderId="0" xfId="0" applyNumberFormat="1"/>
    <xf numFmtId="165" fontId="0" fillId="0" borderId="0" xfId="0" applyNumberFormat="1"/>
  </cellXfs>
  <cellStyles count="6">
    <cellStyle name="Millares" xfId="1" builtinId="3"/>
    <cellStyle name="Normal" xfId="0" builtinId="0"/>
    <cellStyle name="Normal 2 2 2" xfId="3" xr:uid="{5BA47F85-1C41-4E30-9691-4CD02F880391}"/>
    <cellStyle name="Normal 4 2" xfId="4" xr:uid="{3BE1F106-8D6B-483B-8162-75EDE807B03D}"/>
    <cellStyle name="Porcentaje" xfId="2" builtinId="5"/>
    <cellStyle name="Porcentaje 2 2 2" xfId="5" xr:uid="{8B59318F-939D-47D7-9B5D-9748035721D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728955</xdr:colOff>
      <xdr:row>0</xdr:row>
      <xdr:rowOff>1</xdr:rowOff>
    </xdr:from>
    <xdr:ext cx="2557170" cy="745056"/>
    <xdr:pic>
      <xdr:nvPicPr>
        <xdr:cNvPr id="2" name="Imagen 1">
          <a:extLst>
            <a:ext uri="{FF2B5EF4-FFF2-40B4-BE49-F238E27FC236}">
              <a16:creationId xmlns:a16="http://schemas.microsoft.com/office/drawing/2014/main" id="{B215F8DA-0B4F-4201-B7CE-E0C828C826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8955" y="1"/>
          <a:ext cx="2557170" cy="745056"/>
        </a:xfrm>
        <a:prstGeom prst="rect">
          <a:avLst/>
        </a:prstGeom>
      </xdr:spPr>
    </xdr:pic>
    <xdr:clientData/>
  </xdr:oneCellAnchor>
  <xdr:twoCellAnchor>
    <xdr:from>
      <xdr:col>6</xdr:col>
      <xdr:colOff>714324</xdr:colOff>
      <xdr:row>30</xdr:row>
      <xdr:rowOff>8353</xdr:rowOff>
    </xdr:from>
    <xdr:to>
      <xdr:col>8</xdr:col>
      <xdr:colOff>462498</xdr:colOff>
      <xdr:row>30</xdr:row>
      <xdr:rowOff>8353</xdr:rowOff>
    </xdr:to>
    <xdr:cxnSp macro="">
      <xdr:nvCxnSpPr>
        <xdr:cNvPr id="3" name="2 Conector recto">
          <a:extLst>
            <a:ext uri="{FF2B5EF4-FFF2-40B4-BE49-F238E27FC236}">
              <a16:creationId xmlns:a16="http://schemas.microsoft.com/office/drawing/2014/main" id="{8AA80FDB-0605-45AC-8EEE-A5D14EB1D57F}"/>
            </a:ext>
          </a:extLst>
        </xdr:cNvPr>
        <xdr:cNvCxnSpPr/>
      </xdr:nvCxnSpPr>
      <xdr:spPr>
        <a:xfrm>
          <a:off x="9305874" y="6256753"/>
          <a:ext cx="2215149" cy="0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1301919</xdr:colOff>
      <xdr:row>29</xdr:row>
      <xdr:rowOff>167069</xdr:rowOff>
    </xdr:from>
    <xdr:to>
      <xdr:col>2</xdr:col>
      <xdr:colOff>4426119</xdr:colOff>
      <xdr:row>29</xdr:row>
      <xdr:rowOff>167069</xdr:rowOff>
    </xdr:to>
    <xdr:cxnSp macro="">
      <xdr:nvCxnSpPr>
        <xdr:cNvPr id="4" name="2 Conector recto">
          <a:extLst>
            <a:ext uri="{FF2B5EF4-FFF2-40B4-BE49-F238E27FC236}">
              <a16:creationId xmlns:a16="http://schemas.microsoft.com/office/drawing/2014/main" id="{4722F971-5E8F-4F3A-996B-EBB27848A3D8}"/>
            </a:ext>
          </a:extLst>
        </xdr:cNvPr>
        <xdr:cNvCxnSpPr/>
      </xdr:nvCxnSpPr>
      <xdr:spPr>
        <a:xfrm>
          <a:off x="4940469" y="6215444"/>
          <a:ext cx="0" cy="0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geniu\AppData\Local\Microsoft\Windows\INetCache\Content.Outlook\B281U4XD\EJECUCION%20INGRESOS%202024%20FIRMAS_RENOBO.xlsx" TargetMode="External"/><Relationship Id="rId1" Type="http://schemas.openxmlformats.org/officeDocument/2006/relationships/externalLinkPath" Target="file:///C:\Users\geniu\AppData\Local\Microsoft\Windows\INetCache\Content.Outlook\B281U4XD\EJECUCION%20INGRESOS%202024%20FIRMAS_RENOB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JECUCION  INGRESOS 2023 SEP"/>
      <sheetName val="EJECUCION  INGRESOS 2023 OCT"/>
      <sheetName val="EJECUCION  INGRESOS 2023 DIC"/>
      <sheetName val="EJECUCION  INGRESOS 2024 ENE"/>
      <sheetName val="EJECUCION  INGRESOS 2024 FEB"/>
    </sheetNames>
    <sheetDataSet>
      <sheetData sheetId="0"/>
      <sheetData sheetId="1"/>
      <sheetData sheetId="2"/>
      <sheetData sheetId="3">
        <row r="10">
          <cell r="H10">
            <v>239858283003</v>
          </cell>
        </row>
        <row r="15">
          <cell r="H15">
            <v>0</v>
          </cell>
        </row>
        <row r="19">
          <cell r="H19">
            <v>0</v>
          </cell>
        </row>
        <row r="22">
          <cell r="H22">
            <v>890323790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1D6944-513E-461C-B5B8-BD0FDE8B0509}">
  <dimension ref="A1:N40"/>
  <sheetViews>
    <sheetView tabSelected="1" zoomScale="85" zoomScaleNormal="85" zoomScaleSheetLayoutView="100" workbookViewId="0">
      <selection sqref="A1:J1"/>
    </sheetView>
  </sheetViews>
  <sheetFormatPr baseColWidth="10" defaultColWidth="11.42578125" defaultRowHeight="15" x14ac:dyDescent="0.25"/>
  <cols>
    <col min="1" max="1" width="17.28515625" bestFit="1" customWidth="1"/>
    <col min="2" max="2" width="40.42578125" bestFit="1" customWidth="1"/>
    <col min="3" max="3" width="16.42578125" customWidth="1"/>
    <col min="4" max="4" width="16.7109375" customWidth="1"/>
    <col min="5" max="5" width="18.85546875" customWidth="1"/>
    <col min="6" max="6" width="19.140625" bestFit="1" customWidth="1"/>
    <col min="7" max="7" width="17.7109375" customWidth="1"/>
    <col min="8" max="8" width="19.28515625" customWidth="1"/>
    <col min="9" max="9" width="10" customWidth="1"/>
    <col min="10" max="10" width="18" bestFit="1" customWidth="1"/>
  </cols>
  <sheetData>
    <row r="1" spans="1:10" ht="15.7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0" ht="15.75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</row>
    <row r="3" spans="1:10" ht="15.75" x14ac:dyDescent="0.25">
      <c r="A3" s="2"/>
      <c r="B3" s="2"/>
      <c r="C3" s="2"/>
      <c r="D3" s="2"/>
      <c r="E3" s="2"/>
      <c r="F3" s="2"/>
      <c r="G3" s="2"/>
      <c r="H3" s="2"/>
      <c r="I3" s="2"/>
      <c r="J3" s="2"/>
    </row>
    <row r="4" spans="1:10" ht="15.75" x14ac:dyDescent="0.25">
      <c r="A4" s="3"/>
      <c r="B4" s="3"/>
      <c r="C4" s="3"/>
      <c r="D4" s="3"/>
      <c r="E4" s="3"/>
      <c r="F4" s="3"/>
      <c r="G4" s="3"/>
      <c r="H4" s="3"/>
      <c r="I4" s="3"/>
      <c r="J4" s="3"/>
    </row>
    <row r="5" spans="1:10" x14ac:dyDescent="0.25">
      <c r="A5" s="4"/>
      <c r="B5" s="4"/>
      <c r="C5" s="4"/>
      <c r="D5" s="4"/>
      <c r="E5" s="4"/>
      <c r="F5" s="4"/>
      <c r="G5" s="4"/>
      <c r="H5" s="4"/>
      <c r="I5" s="4"/>
      <c r="J5" s="4"/>
    </row>
    <row r="6" spans="1:10" ht="15" customHeight="1" x14ac:dyDescent="0.25">
      <c r="A6" s="5" t="s">
        <v>2</v>
      </c>
      <c r="B6" s="5"/>
      <c r="C6" s="5" t="s">
        <v>3</v>
      </c>
      <c r="D6" s="6" t="s">
        <v>4</v>
      </c>
      <c r="E6" s="6"/>
      <c r="F6" s="5" t="s">
        <v>5</v>
      </c>
      <c r="G6" s="6" t="s">
        <v>6</v>
      </c>
      <c r="H6" s="6"/>
      <c r="I6" s="5" t="s">
        <v>7</v>
      </c>
      <c r="J6" s="7" t="s">
        <v>8</v>
      </c>
    </row>
    <row r="7" spans="1:10" ht="48.75" customHeight="1" x14ac:dyDescent="0.25">
      <c r="A7" s="8" t="s">
        <v>9</v>
      </c>
      <c r="B7" s="8" t="s">
        <v>10</v>
      </c>
      <c r="C7" s="5"/>
      <c r="D7" s="8" t="s">
        <v>11</v>
      </c>
      <c r="E7" s="8" t="s">
        <v>12</v>
      </c>
      <c r="F7" s="5"/>
      <c r="G7" s="8" t="s">
        <v>11</v>
      </c>
      <c r="H7" s="8" t="s">
        <v>12</v>
      </c>
      <c r="I7" s="5"/>
      <c r="J7" s="7"/>
    </row>
    <row r="8" spans="1:10" s="14" customFormat="1" ht="18" customHeight="1" x14ac:dyDescent="0.25">
      <c r="A8" s="9">
        <v>41</v>
      </c>
      <c r="B8" s="10" t="s">
        <v>13</v>
      </c>
      <c r="C8" s="11">
        <f>+C9+C11+C20</f>
        <v>418159934000</v>
      </c>
      <c r="D8" s="11">
        <f t="shared" ref="D8" si="0">+D9+D11+D20</f>
        <v>0</v>
      </c>
      <c r="E8" s="11">
        <f>+E9+E11+E20</f>
        <v>0</v>
      </c>
      <c r="F8" s="11">
        <f>+F9+F11+F20</f>
        <v>418159934000</v>
      </c>
      <c r="G8" s="11">
        <f>+G9+G11+G20</f>
        <v>21038287797</v>
      </c>
      <c r="H8" s="11">
        <f>+H9+H11+H21</f>
        <v>261786894590</v>
      </c>
      <c r="I8" s="12">
        <f t="shared" ref="I8:I23" si="1">+H8/F8</f>
        <v>0.62604490125541301</v>
      </c>
      <c r="J8" s="13">
        <f>+F8-H8</f>
        <v>156373039410</v>
      </c>
    </row>
    <row r="9" spans="1:10" x14ac:dyDescent="0.25">
      <c r="A9" s="15">
        <v>410</v>
      </c>
      <c r="B9" s="16" t="s">
        <v>14</v>
      </c>
      <c r="C9" s="17">
        <f>+C10</f>
        <v>30000000000</v>
      </c>
      <c r="D9" s="17">
        <f t="shared" ref="D9" si="2">+D10</f>
        <v>0</v>
      </c>
      <c r="E9" s="17">
        <f>+E10</f>
        <v>0</v>
      </c>
      <c r="F9" s="17">
        <f>+F10</f>
        <v>30000000000</v>
      </c>
      <c r="G9" s="17">
        <f>+G10</f>
        <v>0</v>
      </c>
      <c r="H9" s="11">
        <f>+H10</f>
        <v>239858283003</v>
      </c>
      <c r="I9" s="18">
        <f t="shared" si="1"/>
        <v>7.9952761000999999</v>
      </c>
      <c r="J9" s="17">
        <f>+F9-H9</f>
        <v>-209858283003</v>
      </c>
    </row>
    <row r="10" spans="1:10" x14ac:dyDescent="0.25">
      <c r="A10" s="19">
        <v>41002</v>
      </c>
      <c r="B10" s="4" t="s">
        <v>15</v>
      </c>
      <c r="C10" s="20">
        <v>30000000000</v>
      </c>
      <c r="D10" s="20">
        <v>0</v>
      </c>
      <c r="E10" s="20">
        <f>+D10</f>
        <v>0</v>
      </c>
      <c r="F10" s="20">
        <f t="shared" ref="F10:F22" si="3">+C10+E10</f>
        <v>30000000000</v>
      </c>
      <c r="G10" s="21">
        <v>0</v>
      </c>
      <c r="H10" s="22">
        <f>+G10+'[1]EJECUCION  INGRESOS 2024 ENE'!H10</f>
        <v>239858283003</v>
      </c>
      <c r="I10" s="23">
        <f>+H10/F10</f>
        <v>7.9952761000999999</v>
      </c>
      <c r="J10" s="20">
        <f>+F10-H10</f>
        <v>-209858283003</v>
      </c>
    </row>
    <row r="11" spans="1:10" x14ac:dyDescent="0.25">
      <c r="A11" s="15">
        <v>411</v>
      </c>
      <c r="B11" s="16" t="s">
        <v>16</v>
      </c>
      <c r="C11" s="17">
        <f>+C12</f>
        <v>387659934000</v>
      </c>
      <c r="D11" s="17">
        <f>+D12</f>
        <v>0</v>
      </c>
      <c r="E11" s="17">
        <f>+E12</f>
        <v>0</v>
      </c>
      <c r="F11" s="17">
        <f t="shared" si="3"/>
        <v>387659934000</v>
      </c>
      <c r="G11" s="17">
        <f>+G12</f>
        <v>20208636300</v>
      </c>
      <c r="H11" s="11">
        <f>+H12</f>
        <v>20208636300</v>
      </c>
      <c r="I11" s="18">
        <f t="shared" si="1"/>
        <v>5.2129803798604581E-2</v>
      </c>
      <c r="J11" s="17">
        <f>+F11-H11</f>
        <v>367451297700</v>
      </c>
    </row>
    <row r="12" spans="1:10" x14ac:dyDescent="0.25">
      <c r="A12" s="15">
        <v>41102</v>
      </c>
      <c r="B12" s="16" t="s">
        <v>17</v>
      </c>
      <c r="C12" s="17">
        <f>+C13+C16</f>
        <v>387659934000</v>
      </c>
      <c r="D12" s="17">
        <f>+D13+D16</f>
        <v>0</v>
      </c>
      <c r="E12" s="17">
        <f>+E13+E16</f>
        <v>0</v>
      </c>
      <c r="F12" s="17">
        <f t="shared" si="3"/>
        <v>387659934000</v>
      </c>
      <c r="G12" s="17">
        <f>+G13+G16</f>
        <v>20208636300</v>
      </c>
      <c r="H12" s="11">
        <f>+H13+H16</f>
        <v>20208636300</v>
      </c>
      <c r="I12" s="23">
        <f t="shared" si="1"/>
        <v>5.2129803798604581E-2</v>
      </c>
      <c r="J12" s="17">
        <f>+F12-H12</f>
        <v>367451297700</v>
      </c>
    </row>
    <row r="13" spans="1:10" ht="16.5" customHeight="1" x14ac:dyDescent="0.25">
      <c r="A13" s="15">
        <v>4110205</v>
      </c>
      <c r="B13" s="16" t="s">
        <v>18</v>
      </c>
      <c r="C13" s="17">
        <f>+C15</f>
        <v>233668637000</v>
      </c>
      <c r="D13" s="17">
        <f t="shared" ref="D13:D14" si="4">+D14</f>
        <v>0</v>
      </c>
      <c r="E13" s="17">
        <f>+E15</f>
        <v>0</v>
      </c>
      <c r="F13" s="17">
        <f t="shared" si="3"/>
        <v>233668637000</v>
      </c>
      <c r="G13" s="17">
        <f>+G14</f>
        <v>20208636300</v>
      </c>
      <c r="H13" s="11">
        <f>+H14</f>
        <v>20208636300</v>
      </c>
      <c r="I13" s="18">
        <f t="shared" si="1"/>
        <v>8.648416218561672E-2</v>
      </c>
      <c r="J13" s="17">
        <f t="shared" ref="J13:J16" si="5">+F13-H13</f>
        <v>213460000700</v>
      </c>
    </row>
    <row r="14" spans="1:10" ht="15.75" customHeight="1" x14ac:dyDescent="0.25">
      <c r="A14" s="15">
        <v>4110205001</v>
      </c>
      <c r="B14" s="16" t="s">
        <v>19</v>
      </c>
      <c r="C14" s="17">
        <f>+C15</f>
        <v>233668637000</v>
      </c>
      <c r="D14" s="17">
        <f t="shared" si="4"/>
        <v>0</v>
      </c>
      <c r="E14" s="17">
        <f>+E15</f>
        <v>0</v>
      </c>
      <c r="F14" s="17">
        <f t="shared" si="3"/>
        <v>233668637000</v>
      </c>
      <c r="G14" s="17">
        <f>+G15</f>
        <v>20208636300</v>
      </c>
      <c r="H14" s="11">
        <f>+H15</f>
        <v>20208636300</v>
      </c>
      <c r="I14" s="23">
        <f t="shared" si="1"/>
        <v>8.648416218561672E-2</v>
      </c>
      <c r="J14" s="20">
        <f>+F14-H14</f>
        <v>213460000700</v>
      </c>
    </row>
    <row r="15" spans="1:10" x14ac:dyDescent="0.25">
      <c r="A15" s="24">
        <v>411020500105</v>
      </c>
      <c r="B15" s="25" t="s">
        <v>20</v>
      </c>
      <c r="C15" s="20">
        <v>233668637000</v>
      </c>
      <c r="D15" s="20">
        <v>0</v>
      </c>
      <c r="E15" s="20">
        <f>+D15</f>
        <v>0</v>
      </c>
      <c r="F15" s="20">
        <f t="shared" si="3"/>
        <v>233668637000</v>
      </c>
      <c r="G15" s="20">
        <v>20208636300</v>
      </c>
      <c r="H15" s="22">
        <f>+G15+'[1]EJECUCION  INGRESOS 2024 ENE'!H15</f>
        <v>20208636300</v>
      </c>
      <c r="I15" s="23">
        <f t="shared" si="1"/>
        <v>8.648416218561672E-2</v>
      </c>
      <c r="J15" s="20">
        <f>+F15-H15</f>
        <v>213460000700</v>
      </c>
    </row>
    <row r="16" spans="1:10" ht="14.25" customHeight="1" x14ac:dyDescent="0.25">
      <c r="A16" s="15">
        <v>4110206</v>
      </c>
      <c r="B16" s="26" t="s">
        <v>21</v>
      </c>
      <c r="C16" s="17">
        <f>+C19</f>
        <v>153991297000</v>
      </c>
      <c r="D16" s="17">
        <f t="shared" ref="D16:D18" si="6">+D17</f>
        <v>0</v>
      </c>
      <c r="E16" s="17">
        <f>+E19</f>
        <v>0</v>
      </c>
      <c r="F16" s="17">
        <f t="shared" si="3"/>
        <v>153991297000</v>
      </c>
      <c r="G16" s="17">
        <f t="shared" ref="G16:H18" si="7">+G17</f>
        <v>0</v>
      </c>
      <c r="H16" s="11">
        <f t="shared" si="7"/>
        <v>0</v>
      </c>
      <c r="I16" s="18">
        <f t="shared" si="1"/>
        <v>0</v>
      </c>
      <c r="J16" s="20">
        <f t="shared" si="5"/>
        <v>153991297000</v>
      </c>
    </row>
    <row r="17" spans="1:14" x14ac:dyDescent="0.25">
      <c r="A17" s="15">
        <v>4110206007</v>
      </c>
      <c r="B17" s="26" t="s">
        <v>22</v>
      </c>
      <c r="C17" s="17">
        <f>+C19</f>
        <v>153991297000</v>
      </c>
      <c r="D17" s="17">
        <f t="shared" si="6"/>
        <v>0</v>
      </c>
      <c r="E17" s="17">
        <f>+E19</f>
        <v>0</v>
      </c>
      <c r="F17" s="20">
        <f t="shared" si="3"/>
        <v>153991297000</v>
      </c>
      <c r="G17" s="17">
        <f t="shared" si="7"/>
        <v>0</v>
      </c>
      <c r="H17" s="11">
        <f t="shared" si="7"/>
        <v>0</v>
      </c>
      <c r="I17" s="18">
        <f t="shared" si="1"/>
        <v>0</v>
      </c>
      <c r="J17" s="17">
        <f>+F17-H17</f>
        <v>153991297000</v>
      </c>
    </row>
    <row r="18" spans="1:14" x14ac:dyDescent="0.25">
      <c r="A18" s="27">
        <v>4411020600702</v>
      </c>
      <c r="B18" s="26" t="s">
        <v>23</v>
      </c>
      <c r="C18" s="17">
        <f>+C19</f>
        <v>153991297000</v>
      </c>
      <c r="D18" s="17">
        <f t="shared" si="6"/>
        <v>0</v>
      </c>
      <c r="E18" s="17">
        <f>+E19</f>
        <v>0</v>
      </c>
      <c r="F18" s="17">
        <f t="shared" si="3"/>
        <v>153991297000</v>
      </c>
      <c r="G18" s="17">
        <f t="shared" si="7"/>
        <v>0</v>
      </c>
      <c r="H18" s="11">
        <f t="shared" si="7"/>
        <v>0</v>
      </c>
      <c r="I18" s="18">
        <f t="shared" si="1"/>
        <v>0</v>
      </c>
      <c r="J18" s="17">
        <f t="shared" ref="J18:J22" si="8">+F18-H18</f>
        <v>153991297000</v>
      </c>
    </row>
    <row r="19" spans="1:14" x14ac:dyDescent="0.25">
      <c r="A19" s="24">
        <v>41102060070209</v>
      </c>
      <c r="B19" s="25" t="s">
        <v>24</v>
      </c>
      <c r="C19" s="20">
        <v>153991297000</v>
      </c>
      <c r="D19" s="20">
        <v>0</v>
      </c>
      <c r="E19" s="20">
        <f>+D19</f>
        <v>0</v>
      </c>
      <c r="F19" s="20">
        <f t="shared" si="3"/>
        <v>153991297000</v>
      </c>
      <c r="G19" s="20">
        <v>0</v>
      </c>
      <c r="H19" s="22">
        <f>+G19+'[1]EJECUCION  INGRESOS 2024 ENE'!H19</f>
        <v>0</v>
      </c>
      <c r="I19" s="23">
        <f t="shared" si="1"/>
        <v>0</v>
      </c>
      <c r="J19" s="20">
        <f>+F19-H19</f>
        <v>153991297000</v>
      </c>
    </row>
    <row r="20" spans="1:14" x14ac:dyDescent="0.25">
      <c r="A20" s="15">
        <v>412</v>
      </c>
      <c r="B20" s="26" t="s">
        <v>25</v>
      </c>
      <c r="C20" s="17">
        <f>+C21</f>
        <v>500000000</v>
      </c>
      <c r="D20" s="20">
        <v>0</v>
      </c>
      <c r="E20" s="17">
        <f>+E21</f>
        <v>0</v>
      </c>
      <c r="F20" s="20">
        <f t="shared" si="3"/>
        <v>500000000</v>
      </c>
      <c r="G20" s="17">
        <f>+G21</f>
        <v>829651497</v>
      </c>
      <c r="H20" s="11">
        <f>+H21</f>
        <v>1719975287</v>
      </c>
      <c r="I20" s="18">
        <f t="shared" si="1"/>
        <v>3.439950574</v>
      </c>
      <c r="J20" s="17">
        <f>+F20-H20</f>
        <v>-1219975287</v>
      </c>
    </row>
    <row r="21" spans="1:14" x14ac:dyDescent="0.25">
      <c r="A21" s="15">
        <v>41205</v>
      </c>
      <c r="B21" s="16" t="s">
        <v>26</v>
      </c>
      <c r="C21" s="17">
        <f>+C22</f>
        <v>500000000</v>
      </c>
      <c r="D21" s="17">
        <v>0</v>
      </c>
      <c r="E21" s="17">
        <f>+E22</f>
        <v>0</v>
      </c>
      <c r="F21" s="17">
        <f t="shared" si="3"/>
        <v>500000000</v>
      </c>
      <c r="G21" s="17">
        <f>+G22</f>
        <v>829651497</v>
      </c>
      <c r="H21" s="11">
        <f>+H22</f>
        <v>1719975287</v>
      </c>
      <c r="I21" s="18">
        <f t="shared" si="1"/>
        <v>3.439950574</v>
      </c>
      <c r="J21" s="17">
        <f>+F21-H21</f>
        <v>-1219975287</v>
      </c>
    </row>
    <row r="22" spans="1:14" x14ac:dyDescent="0.25">
      <c r="A22" s="19">
        <v>4120502</v>
      </c>
      <c r="B22" s="4" t="s">
        <v>27</v>
      </c>
      <c r="C22" s="20">
        <v>500000000</v>
      </c>
      <c r="D22" s="20">
        <v>0</v>
      </c>
      <c r="E22" s="20">
        <f>+D22</f>
        <v>0</v>
      </c>
      <c r="F22" s="20">
        <f t="shared" si="3"/>
        <v>500000000</v>
      </c>
      <c r="G22" s="20">
        <v>829651497</v>
      </c>
      <c r="H22" s="22">
        <f>+G22+'[1]EJECUCION  INGRESOS 2024 ENE'!H22</f>
        <v>1719975287</v>
      </c>
      <c r="I22" s="23">
        <f t="shared" si="1"/>
        <v>3.439950574</v>
      </c>
      <c r="J22" s="20">
        <f t="shared" si="8"/>
        <v>-1219975287</v>
      </c>
    </row>
    <row r="23" spans="1:14" x14ac:dyDescent="0.25">
      <c r="A23" s="28" t="s">
        <v>28</v>
      </c>
      <c r="B23" s="29"/>
      <c r="C23" s="17">
        <f>+C9+C11+C20</f>
        <v>418159934000</v>
      </c>
      <c r="D23" s="17">
        <f t="shared" ref="D23" si="9">+D9+D11+D20</f>
        <v>0</v>
      </c>
      <c r="E23" s="17">
        <f>+E9+E11+E20</f>
        <v>0</v>
      </c>
      <c r="F23" s="17">
        <f>+F9+F11+F20</f>
        <v>418159934000</v>
      </c>
      <c r="G23" s="17">
        <f>+G9+G11+G20</f>
        <v>21038287797</v>
      </c>
      <c r="H23" s="17">
        <f>+H9+H11+H20</f>
        <v>261786894590</v>
      </c>
      <c r="I23" s="30">
        <f t="shared" si="1"/>
        <v>0.62604490125541301</v>
      </c>
      <c r="J23" s="17">
        <f>+F23-H23</f>
        <v>156373039410</v>
      </c>
    </row>
    <row r="24" spans="1:14" x14ac:dyDescent="0.25">
      <c r="H24" s="31"/>
    </row>
    <row r="25" spans="1:14" x14ac:dyDescent="0.25">
      <c r="G25" s="32" t="s">
        <v>29</v>
      </c>
      <c r="H25" s="33"/>
      <c r="I25" s="34"/>
    </row>
    <row r="26" spans="1:14" x14ac:dyDescent="0.25">
      <c r="B26" s="35"/>
      <c r="G26" s="32"/>
      <c r="H26" s="33"/>
      <c r="J26" s="36"/>
    </row>
    <row r="27" spans="1:14" x14ac:dyDescent="0.25">
      <c r="B27" s="35"/>
      <c r="D27" s="32"/>
      <c r="E27" s="32"/>
      <c r="F27" s="33"/>
      <c r="G27" s="32"/>
      <c r="H27" s="37"/>
      <c r="J27" s="38"/>
    </row>
    <row r="28" spans="1:14" x14ac:dyDescent="0.25">
      <c r="F28" s="37"/>
      <c r="G28" s="32"/>
      <c r="H28" s="32"/>
      <c r="J28" s="21"/>
    </row>
    <row r="30" spans="1:14" s="39" customFormat="1" ht="15.75" thickBot="1" x14ac:dyDescent="0.3">
      <c r="C30" s="40"/>
      <c r="D30" s="41"/>
      <c r="E30" s="40"/>
      <c r="F30" s="41"/>
      <c r="G30" s="40"/>
      <c r="H30" s="41"/>
      <c r="I30" s="41"/>
      <c r="J30" s="42"/>
      <c r="K30" s="41"/>
      <c r="L30" s="43"/>
      <c r="M30" s="44"/>
      <c r="N30" s="41"/>
    </row>
    <row r="31" spans="1:14" s="39" customFormat="1" ht="16.5" thickTop="1" x14ac:dyDescent="0.25">
      <c r="B31" s="45" t="s">
        <v>30</v>
      </c>
      <c r="D31" s="41"/>
      <c r="E31" s="40"/>
      <c r="F31" s="41"/>
      <c r="H31" s="46" t="s">
        <v>31</v>
      </c>
      <c r="I31" s="41"/>
      <c r="J31" s="43"/>
      <c r="N31" s="41"/>
    </row>
    <row r="32" spans="1:14" s="39" customFormat="1" ht="15.75" x14ac:dyDescent="0.25">
      <c r="B32" s="47" t="s">
        <v>32</v>
      </c>
      <c r="D32" s="48"/>
      <c r="E32" s="40"/>
      <c r="F32" s="48"/>
      <c r="H32" s="47" t="s">
        <v>33</v>
      </c>
      <c r="I32" s="41"/>
      <c r="J32" s="43"/>
      <c r="N32" s="41"/>
    </row>
    <row r="33" spans="6:7" s="39" customFormat="1" ht="13.5" x14ac:dyDescent="0.25"/>
    <row r="34" spans="6:7" x14ac:dyDescent="0.25">
      <c r="F34" s="33"/>
      <c r="G34" s="32"/>
    </row>
    <row r="35" spans="6:7" x14ac:dyDescent="0.25">
      <c r="F35" s="33"/>
      <c r="G35" s="32"/>
    </row>
    <row r="36" spans="6:7" x14ac:dyDescent="0.25">
      <c r="F36" s="33"/>
      <c r="G36" s="32"/>
    </row>
    <row r="37" spans="6:7" x14ac:dyDescent="0.25">
      <c r="G37" s="32"/>
    </row>
    <row r="38" spans="6:7" x14ac:dyDescent="0.25">
      <c r="F38" s="49"/>
    </row>
    <row r="39" spans="6:7" x14ac:dyDescent="0.25">
      <c r="F39" s="49"/>
    </row>
    <row r="40" spans="6:7" x14ac:dyDescent="0.25">
      <c r="F40" s="50"/>
    </row>
  </sheetData>
  <mergeCells count="9">
    <mergeCell ref="A1:J1"/>
    <mergeCell ref="A2:J2"/>
    <mergeCell ref="A6:B6"/>
    <mergeCell ref="C6:C7"/>
    <mergeCell ref="D6:E6"/>
    <mergeCell ref="F6:F7"/>
    <mergeCell ref="G6:H6"/>
    <mergeCell ref="I6:I7"/>
    <mergeCell ref="J6:J7"/>
  </mergeCells>
  <printOptions horizontalCentered="1"/>
  <pageMargins left="0.59055118110236227" right="0.43307086614173229" top="0.74803149606299213" bottom="0.74803149606299213" header="0.31496062992125984" footer="0.31496062992125984"/>
  <pageSetup paperSize="14"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EJECUCION  INGRESOS 2024 FEB</vt:lpstr>
      <vt:lpstr>'EJECUCION  INGRESOS 2024 FEB'!Área_de_impresión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William Alexander Valencia Nemocón</dc:creator>
  <cp:lastModifiedBy>William Alexander Valencia Nemocón</cp:lastModifiedBy>
  <dcterms:created xsi:type="dcterms:W3CDTF">2024-03-15T16:47:12Z</dcterms:created>
  <dcterms:modified xsi:type="dcterms:W3CDTF">2024-03-15T16:48:09Z</dcterms:modified>
</cp:coreProperties>
</file>