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hidePivotFieldList="1"/>
  <bookViews>
    <workbookView xWindow="-105" yWindow="-105" windowWidth="21840" windowHeight="12570"/>
  </bookViews>
  <sheets>
    <sheet name="seguim" sheetId="1" r:id="rId1"/>
    <sheet name="td" sheetId="2" r:id="rId2"/>
    <sheet name="avance" sheetId="3" r:id="rId3"/>
  </sheets>
  <definedNames>
    <definedName name="_xlnm._FilterDatabase" localSheetId="0" hidden="1">seguim!$A$3:$AQ$39</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3" l="1"/>
  <c r="G9" i="3"/>
  <c r="H19" i="3"/>
  <c r="G19" i="3"/>
  <c r="J17" i="3"/>
  <c r="J16" i="3"/>
  <c r="J7" i="3"/>
  <c r="J6" i="3"/>
  <c r="C19" i="3" l="1"/>
  <c r="B19" i="3"/>
  <c r="E17" i="3"/>
  <c r="E16" i="3"/>
  <c r="C9" i="3" l="1"/>
  <c r="B9" i="3"/>
  <c r="E7" i="3"/>
  <c r="E6" i="3"/>
  <c r="F27" i="2"/>
  <c r="D27" i="2"/>
  <c r="H24" i="2"/>
  <c r="H23" i="2"/>
  <c r="H22" i="2"/>
  <c r="H21" i="2"/>
  <c r="H20" i="2"/>
  <c r="H19" i="2"/>
  <c r="H18" i="2"/>
  <c r="H17" i="2"/>
  <c r="H16" i="2"/>
  <c r="H15" i="2"/>
  <c r="H14" i="2"/>
  <c r="H13" i="2"/>
  <c r="H12" i="2"/>
  <c r="H11" i="2"/>
  <c r="H10" i="2"/>
  <c r="H9" i="2"/>
  <c r="H8" i="2"/>
  <c r="H7" i="2"/>
  <c r="H6" i="2"/>
  <c r="H5" i="2"/>
  <c r="H4" i="2"/>
  <c r="H3" i="2"/>
  <c r="E27" i="2" l="1"/>
  <c r="G27" i="2" s="1"/>
</calcChain>
</file>

<file path=xl/sharedStrings.xml><?xml version="1.0" encoding="utf-8"?>
<sst xmlns="http://schemas.openxmlformats.org/spreadsheetml/2006/main" count="1109" uniqueCount="327">
  <si>
    <t>PLAN DE MEJORAMIENTO</t>
  </si>
  <si>
    <t>No</t>
  </si>
  <si>
    <t>CÓDIGO DE LA ENTIDAD</t>
  </si>
  <si>
    <t>VIGENCIA PAD AUDITORIA o VISITA</t>
  </si>
  <si>
    <t>CODIGO AUDITORIA SEGÚN PAD DE LA VIGENCIA</t>
  </si>
  <si>
    <t>No. HALLAZGO o Numeral del Informe de la Auditoría o Visita</t>
  </si>
  <si>
    <t>CÓDIGO ACCIÓN</t>
  </si>
  <si>
    <t>HALLAZGO</t>
  </si>
  <si>
    <t>CAUSA DEL HALLAZGO</t>
  </si>
  <si>
    <t>DESCRIPCIÓN ACCION</t>
  </si>
  <si>
    <t>NOMBRE DEL INDICADOR</t>
  </si>
  <si>
    <t>VARIABLES DEL INDICADOR</t>
  </si>
  <si>
    <t>ANÁLISIS SEGUIMIENTO OCI -
Junio 30 de 2019</t>
  </si>
  <si>
    <t>CUMPLIMIENTO a Junio 30 de 2019</t>
  </si>
  <si>
    <t>ANÁLISIS SEGUIMIENTO OCI -Septiembre 30 de 2019</t>
  </si>
  <si>
    <t>CUMPLIMIENTO a Septiembre 30 de 2019</t>
  </si>
  <si>
    <t>ANÁLISIS SEGUIMIENTO OCI -Diciembre 30 de 2019</t>
  </si>
  <si>
    <t>CUMPLIMIENTO a dicimembre 30 de 2019</t>
  </si>
  <si>
    <t>ESTADO
Diciembre 30 de 2019</t>
  </si>
  <si>
    <t>ANÁLISIS SEGUIMIENTO OCI - Mayo 15 de 2020</t>
  </si>
  <si>
    <t>CUMPLIMIENTO a mayo 15 de 2020</t>
  </si>
  <si>
    <t>ESTADO a mayo 15 de 2020</t>
  </si>
  <si>
    <t>ANÁLISIS SEGUIMIENTO OCI - Julio 15 de 2020</t>
  </si>
  <si>
    <t>CUMPLIMIENTO a julio 15 de 2020</t>
  </si>
  <si>
    <t>ESTADO a julio 15 de 2020</t>
  </si>
  <si>
    <t>FECHA DE INICIO</t>
  </si>
  <si>
    <t>FECHA DE MODIFICACION</t>
  </si>
  <si>
    <t>FECHA DE TERMINACIÓN</t>
  </si>
  <si>
    <t>AREA RESPONSABLE</t>
  </si>
  <si>
    <t>2017 2017</t>
  </si>
  <si>
    <t>2.2.1.2.1</t>
  </si>
  <si>
    <t>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t>
  </si>
  <si>
    <t>El contrato no contempló uno de los requerimientos de la licencia de construcción por falencias en la concepción del proyecto.</t>
  </si>
  <si>
    <t xml:space="preserve">Efectuar el trámite de licenciamiento previo a las obras a realizar. </t>
  </si>
  <si>
    <t>Trámite de licencia</t>
  </si>
  <si>
    <t>Trámite radicado</t>
  </si>
  <si>
    <t>La modificación de la licencia de construcción del Proyecto Plaza de la Hoja no fue posible dado que no se cuenta con la autorización de la Asamblea de Copropietarios, por tal razón no fue factible iniciar el trámite de solicitud de modificación de la misma ante a la Curaduría Urbana. Al revisar la acción propuesta se evidencia que la misma se encontraba condicionada a la deliberación y aprobación de un tercero, en este caso, la Asamblea de Propiedad del Conjunto Mixto Plaza de la Hoja.  De acuerdo con el informe presentado por la Subgerencia de Proyectos del 06/06/2019, está área analizó cuatro (4) alternativas para proponer una solución que permitiera finalizar las obras, las cuales son: Redistribución de las áreas de parqueaderos existentes, Instalación de 27 duplicadores, Disposición de parte de las zonas de cesión y Sometimiento nuevamente a la Asamblea de Copropietarios de propuesta de modificación de licencia de construcción. De acuerdo con las explicaciones mencionadas y que el cumplimiento depende de la autorización de un tercero, a la fecha del reporte del seguimiento, no se evidencia cumplimiento de la acción por imposibilidad de su ejecución por parte de la Empresa dado que no posee gobernabilidad sobre el tema.   Este seguimiento  fue  reportado mediante el sistema de información Sivicof el  día 13 de junio de 2019.</t>
  </si>
  <si>
    <r>
      <t xml:space="preserve">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La acción propuesta se encuentra condicionada a la deliberación y aprobación de la Asamblea de la P.H., razón por la cual su cumplimiento depende de un tercero, en consecuencia hay imposibilidad de ejecución por parte de la Empresa dado que no posee gobernabilidad sobre el tema.sin embargo, no se evidencia soportes  ni avances sobre la restitución del predio al DADEP ni la exclusión del proyecto del convenio.  </t>
    </r>
    <r>
      <rPr>
        <b/>
        <sz val="11"/>
        <rFont val="Arial"/>
        <family val="2"/>
      </rPr>
      <t xml:space="preserve">Acción vencida.     </t>
    </r>
  </si>
  <si>
    <r>
      <t xml:space="preserve">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La acción propuesta se encuentra condicionada a la deliberación y aprobación de la Asamblea de la P.H., razón por la cual su cumplimiento depende de un tercero, en consecuencia hay imposibilidad de ejecución por parte de la Empresa dado que no posee gobernabilidad sobre el tema. 
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Finalmente,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Aunque se presentan evidencias que reflejan actuaciones y gestiones por parte de la ERU, la mismas no corresponde a soportes que evidencien el licenciamiento previo y por ende las acciones arealizar tampoco proceden. </t>
    </r>
    <r>
      <rPr>
        <b/>
        <sz val="11"/>
        <rFont val="Arial"/>
        <family val="2"/>
      </rPr>
      <t xml:space="preserve">Acción vencida.
</t>
    </r>
  </si>
  <si>
    <t>INCUMPLIDA</t>
  </si>
  <si>
    <t xml:space="preserve">La acción propuesta se encuentra condicionada a la deliberación y aprobación de la Asamblea de la P.H., razón por la cual su cumplimiento depende de un tercero. La Subgerencia de Desarrollo de Proyectos presentó informe con alternativas de solución con Rad. 20195000020483. De igual forma, se reunió con la Administradora del Conjunto el 22/11/2019 para evaluar la eventual instalación de los duplicadores, para lo cual se debía someter a aprobación de la Asamblea, información que se remitió en Oficio el 29/11/2019 con Rad. 20195000105401.  Mediante Oficio No. 20205000005101 de fecha 30 de enero de 2020, reiterado mediante Oficio No. 20205000008801 de fecha 13 de febrero de 2020, la ERU solicitó a los administradores del conjunto se informara sobre la decisión adoptada por la Asamblea de Copropietarios en relación con la instalación de los duplicadores, sin que a la fecha se tenga respuesta.
Adicionalmente, la ERU solicitó concepto a la Dirección de Norma Urbana de la Secretaría Distrital de Planeación con radicado ERU 20205000008971 de 13 de febrero de 2020,  frente a la aplicación de la nota 1 del cuadro de exigencia de estacionamientos para el uso de vivienda subsidiada (VIS y/o VIP) del Decreto Distrital No. 190 de 2004. La Secretaría, mediante comunicado Radicado No. 2-2020-14301 de fecha 18 de marzo de 2020, remitió copia del Oficio 2-2014-17866 del 29 de abril de 2014, sobre el particular e informó que es correcta la apreciación de la ERU, por lo que es posible modificar la licencia, para lo cual se debe obtener autorización de la copropiedad. 
Finalmente, en respuesta al derecho de petición Radicado No. 20204200024222 de fecha 24 de marzo de 2020, la ERU notificó a los administradores del Conjunto Mixto Plaza de la Hoja, entre otros asuntos, lo relacionado con la aplicación del concepto de la SDP.     </t>
  </si>
  <si>
    <t>Sin reporte de avance</t>
  </si>
  <si>
    <t>AVERIGUACION PRELIMINAR</t>
  </si>
  <si>
    <t>Subgerencia de Desarrollo de Proyectos</t>
  </si>
  <si>
    <t>Adelantar las obras conforme a lo establecido en la nueva licencia de construcción.</t>
  </si>
  <si>
    <t>Obras ejecutadas conforme a la nueva licencia tramitada</t>
  </si>
  <si>
    <t>Obras ejecutadas conforme a la licencia /Obras a ejecutar según licencia de construcción</t>
  </si>
  <si>
    <t>2019 2019</t>
  </si>
  <si>
    <t>3.1.1.1</t>
  </si>
  <si>
    <t>Hallazgo administrativo, por inconsistencias en la rendición de la cuenta frente a indicadores de gestión</t>
  </si>
  <si>
    <t>No se realizó una verificación adicional de la información consignada  por el funcionario responsable de la Subgerencia de Planeación y Administración de Proyectos en el formato CB 0404 de la cuenta anual 2018, antes de su transmisión en el SIVICOF.</t>
  </si>
  <si>
    <t>Revisar y aprobar  a través de  visto bueno (Nombre, firma y fecha) del Subgerente de Planeación y Administración de Proyectos, de la información consignada en el formato CB 0404 de la cuenta anual, antes de ser remitido a la Oficina Asesora de Control Interno para su transmisión.</t>
  </si>
  <si>
    <t>Formato revisado y aprobado</t>
  </si>
  <si>
    <t xml:space="preserve">Formato revisado y aprobado  </t>
  </si>
  <si>
    <t xml:space="preserve">La cuenta anual, se presenta en el mes de febrero de 2020. Acción finaliza en febrero de 2020. </t>
  </si>
  <si>
    <t>La Acción finaliza en el año  2020</t>
  </si>
  <si>
    <t>La Acción finaliza en febrero de  2020, por tal razón mediante comunicación 20201200003713 de fecha 27/01/2020 indica que a la fecha no se han registrado acciones en este hallazgo.</t>
  </si>
  <si>
    <t>EN PROCESO
EN TERMINOS</t>
  </si>
  <si>
    <t>La accion fue cumplida el 14 de febrero de 2020. La comunicación de la acción fue radicada el 8 de mayo de 2020 mediante comunicacion 20201200017923</t>
  </si>
  <si>
    <t>CUMPLIDA</t>
  </si>
  <si>
    <t>Subgerencia de Planeación y Administración de Proyectos</t>
  </si>
  <si>
    <t>3.1.1.2</t>
  </si>
  <si>
    <t>Hallazgo administrativo, por inconsistencias en información registrada y suministrada por la ERU</t>
  </si>
  <si>
    <t>Error de digitación en el diligenciamiento del formato diseñado por la Contraloría Distrital para solicitar la información de  los contratos asociados a las metas establecidas en el proyecto de inversión No. 83.</t>
  </si>
  <si>
    <t>Generar un reporte mensual en el cual se relacionen los contratos suscritos y su asociación a cada una de las metas por proyecto de inversión.</t>
  </si>
  <si>
    <t>Número de reportes generados</t>
  </si>
  <si>
    <t xml:space="preserve">Número de reportes mensuales generados </t>
  </si>
  <si>
    <t>Se evidenció que se han generado tres (3) reportes.</t>
  </si>
  <si>
    <t>Remite archivo en excel, lo cual permite evidenciar que han generado el informe respectivamente de los meses de agosto y septiembre, denominados: Seguimiento PC Metas Inversión Agosto.xls y Seguimiento PC Metas Inversión Septiembre.xls. Acumula 5 Infomes al año,</t>
  </si>
  <si>
    <t>Remite archivo en excel con corte  en los meses de agosto y septiembre. Asi mismo se cuenta con el archivo consolidado denominado seguimiento plan de  contratacion metas CI dic2019.xls. Acumula 6 Infomes al año.</t>
  </si>
  <si>
    <t>3.1.3.3</t>
  </si>
  <si>
    <t>Hallazgo administrativo, por inconsistencias en la aprobación del anexo modificatorio de la garantía del Contrato 166 de 2018</t>
  </si>
  <si>
    <t>Aprobación incorrecta del anexo modificatorio de una póliza en el contrato 166 de 2018.</t>
  </si>
  <si>
    <t xml:space="preserve">Capacitación Interna en la Dirección de Gestión Contractual sobre aprobación de garantías que permitan amparar el cumplimiento del contrato. </t>
  </si>
  <si>
    <t>Capacitaciones efectuadas</t>
  </si>
  <si>
    <t xml:space="preserve">Capacitaciones realizadas </t>
  </si>
  <si>
    <t xml:space="preserve">Se evidenció que se realizó una capacitación el 13/06/2019 en la DGC. </t>
  </si>
  <si>
    <t xml:space="preserve">La Acción finaliza en abril del año 2020. Teniendo en cuenta ese término la segunda capacitación programada se realizará antes de la fecha de vencimiento de la acción. </t>
  </si>
  <si>
    <t>La accion fue cumplida el 10 de enero de 2020, mediante presentación interna y validacion con listado de asistencia</t>
  </si>
  <si>
    <t xml:space="preserve">Dirección de Gestión Contractual </t>
  </si>
  <si>
    <t>3.2.2.3</t>
  </si>
  <si>
    <t>Hallazgo administrativo, por no contar con el documento de cronograma y costos en los planes de gestión social.</t>
  </si>
  <si>
    <t>Ausencia de un cronograma y un plan de costos para la implementación del Plan de Gestión Social</t>
  </si>
  <si>
    <t xml:space="preserve">Elaborar el cronograma de ejecución del Plan de Gestión Social </t>
  </si>
  <si>
    <t>Cronograma elaborado</t>
  </si>
  <si>
    <t>Actividad en proceso. No se reportó avance ni soportes.</t>
  </si>
  <si>
    <t>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t>
  </si>
  <si>
    <t xml:space="preserve">Se publicó en la página Web de la Empresa documento técnico de soporte DTS para la consolidación del Plan Parcial San Bernardo, con el cronograma detallado de actividades por programa y proyecto y, el plan de costos con las compensaciones económicas del Plan de Gestión Social .
</t>
  </si>
  <si>
    <t xml:space="preserve">Oficina de Gestión Social </t>
  </si>
  <si>
    <t xml:space="preserve">Elaborar el plan de costos del Plan de Gestión Social </t>
  </si>
  <si>
    <t>Plan de costos elaborado</t>
  </si>
  <si>
    <t>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t>
  </si>
  <si>
    <t>3.2.1.1</t>
  </si>
  <si>
    <t>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($3.698.52.925,oo). Esta situación se deriva de una gestión fiscal antieconómica, ineficaz, ineficiente e inoportuna, de conformidad con lo dispuesto en los artículos 3 y 6 de la Ley 610 de 2000.</t>
  </si>
  <si>
    <t xml:space="preserve">El contrato suscrito no contemplaba la opción de liquidación </t>
  </si>
  <si>
    <t>Instruir a las fiduciarias para que en los informes mensuales de los patrimonios autónomos que administran se incluya el estado y gestión de las cuentas por cobrar pendientes de legalizar.</t>
  </si>
  <si>
    <t>Instrucciones Fiduciarias</t>
  </si>
  <si>
    <t>Instrucciones Fiduciarias remitidas / Fiduciarias existentes</t>
  </si>
  <si>
    <t>N.A.</t>
  </si>
  <si>
    <t>EN PROCESO
EN TERMINOS</t>
  </si>
  <si>
    <r>
      <t xml:space="preserve">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
</t>
    </r>
    <r>
      <rPr>
        <b/>
        <sz val="11"/>
        <rFont val="Arial"/>
        <family val="2"/>
      </rPr>
      <t>No se han reportado soportes de avance por parte de las Fiduciarias.</t>
    </r>
  </si>
  <si>
    <t>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
A partir del siguiente mes las fiduciarias reportaron las cuentas por cobrar. Como evidencia se remite una muestra que incluye los reportes correspondientes a los meses de Abril, Junio y Octubre así como los correos que evidencian que la información fue recibida desde las fiduciarias.</t>
  </si>
  <si>
    <t>Subgerencia de Gestion Inmobiliaria</t>
  </si>
  <si>
    <t>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($3.698.521.925,oo). Esta situación se deriva de una gestión fiscal antieconómica, ineficaz, ineficiente e inoportuna, de conformidad con lo dispuesto en los artículos 3 y 6 de la Ley 610 de 2000.</t>
  </si>
  <si>
    <t>Incluir en el formato de cierre financiero y liquidación de contratos, una casilla en la que se certifique que previo a la liquidación que se verificó el estado de cuentas por cobrar pendientes de legalizar.</t>
  </si>
  <si>
    <t>Formato Cierre Financiero</t>
  </si>
  <si>
    <t>Formato de Cierre Financiero y Liquidación de Contratos actualizado</t>
  </si>
  <si>
    <t>Se incluye en el formato de liquidacion de contratos una casilla con una nota que certifica que se verificó el estado de cuentas por cobrar pendientes por legalizar, la cual puede ser consultado en MIPG</t>
  </si>
  <si>
    <t xml:space="preserve">Incluir en la clausula de liquidación de los contratos de derecho privado, el procedimiento y la autorización por parte del contratista para que el contratante pueda liquidar unilateralmente. </t>
  </si>
  <si>
    <t>Minuta Contratos de Derecho Privado</t>
  </si>
  <si>
    <t xml:space="preserve">Contratos de derecho privado con nueva clausula de liquidación incluida / contratos de derecho privado suscritos  </t>
  </si>
  <si>
    <t>Durante el plazo establecido para la ejecucion de la accion se han suscrito tres (3) contratos de regimen especial, en los cuales se ha incluido en la clausula de liquidacion lo relacionado con el procedimiento y la liquidacion unilateral. Se adjuntan soportes de los contratos 044-2020, 045-2020 y 048-2020</t>
  </si>
  <si>
    <t>Subgerencia de Gestion Inmobiliaria
Direccion de Gestion Contractual</t>
  </si>
  <si>
    <t>4.1.1</t>
  </si>
  <si>
    <t>Hallazgo administrativo por la enajenación de un predio de Metrovivienda a título gratuito, habiéndose pactado una venta onerosa en el Marco del Convenio 100 de 2012, en favor de la Organización Popular - OPV 25 de Noviembre como sujeto de derecho privado y no a un proyecto de vivienda, como quedó estipulado en el mismo convenio.</t>
  </si>
  <si>
    <t xml:space="preserve">El convenio 100 de 2012 se ejecutó sin ajustar el texto de la obligación 6.3.1 Transferir al proyecto y a título oneroso el lote de terreno denominado Mz 52..., en consonancia con la normatividad que efectivamente se aplicó a la entrada en vigencia de la ley 1537 de 2012 y demás normas que la desarrollan.  </t>
  </si>
  <si>
    <t>Realizar la revisión jurídica de verificación del cumplimiento de la normatividad vigente en materia de subsidios de vivienda de los convenios vigentes suscritos con la Secretaría Distrital de Hábitat (convenios 206, 268 y 407) y si hay lugar a ello,  hacer los ajustes pertinentes.</t>
  </si>
  <si>
    <t xml:space="preserve">Convenios revisados </t>
  </si>
  <si>
    <t xml:space="preserve">Número de convenios revisados para verificación y actualización normativa /Número de convenios vigentes suscritos con la Secretaría Distrital de Hábitat   </t>
  </si>
  <si>
    <t xml:space="preserve">Se adelantó la revisión y verificación normativa del Convenio 206 de 2014, encontrando que normativamente se encuentra ajustado a la reglamentación vigente a partir de la expedición de la Ley 1537 de 2012 y sus decretos reglamentarios, en materia de subsidios de vivienda. 
Se revisó adicionalmente el contrato fiduciario de IDIPRON USME II, asi mismo se generó observaciones mediante informes remitidos a la Gerencia General mediante radicados Nos: 20196000041723 de 04/12/2019 y 20206000003573 de 27/01/2020.
</t>
  </si>
  <si>
    <t>Los convenios 407 de 2013 y, 206 y 268 de 2014, se ajustan en materia de subsidios a lo dispuesto en el Decreto Distrital 539 de 2012, no siendo necesaria su actualización normativa, en el sentido de que se encuentran amparados por el régimen de transición dictado por el Decreto Distrital 623 de 2016, y pueden dar aplicación a la prerrogativa de realizar la indexación del valor total de los subsidios hasta el año de terminación de las viviendas, independientemente de la modalidad de desembolso de los recursos del subsidio, previo cumplimiento de las condiciones que defina la Secretaría Distrital del Hábitat mediante reglamento y de acuerdo con la disponibilidad de recursos de la entidad.
En otras palabras, los aportes realizados con destino a los subsidios de vivienda en especie podrían ser actualizados o ser traídos a un valor presente, para no imponer a los beneficiarios la carga de la pérdida del poder adquisitivo de los subsidios expresados en salarios mínimos legales de la entrega efectiva del mismo.
La accion fue cumplida el 30 de abril de 2020</t>
  </si>
  <si>
    <t>Gerencia de Vivienda
Subgerencia Juridica</t>
  </si>
  <si>
    <t>2020 2020</t>
  </si>
  <si>
    <t>3.1.1</t>
  </si>
  <si>
    <t>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t>
  </si>
  <si>
    <t>Ejecución de un proyecto de vivienda de interés prioritario -VIP, que fue planteado desde el año 2012 y a la fecha no ha sido construido,por valor de $ 6.496.603.020 y por la celebración injustificada e indebida de un Convenio de Asociación para tal fin.</t>
  </si>
  <si>
    <t>Realizar la verificación de los requisitos para la suscripción de convenios, conforme a los manuales de contratación vigentes</t>
  </si>
  <si>
    <t xml:space="preserve">Convenios suscritos </t>
  </si>
  <si>
    <t>Número de convenios verificados/Número de convenios suscritos</t>
  </si>
  <si>
    <t>Mediante correo electrónico de fecha 1 de agosto de 2020, la Dirección de Gestión Contractual informa que:
1. Realizará mesas de trabajo con las áreas técnicas de la Empresa previa a la suscripción de los convenios con el fin de verificar el cumplimiento del principio de planeación.
2. Diligenciará la Matriz de Seguimiento a Trámites Contractuales para verificar el cumplimiento de los requisitos previo a la suscripción de convenios.</t>
  </si>
  <si>
    <r>
      <t xml:space="preserve">La DGC realiza mesas de trabajo con las áreas técnicas de la Empresa previa a la suscripción de los convenios con el fin de verificar el cumplimiento del principio de planeación.
La DGC ha diligenciado la Matriz de Seguimiento a Trámites Contractuales con el objetivo de verificar el cumplimiento de los requisitos previo a la suscripción de convenios.
</t>
    </r>
    <r>
      <rPr>
        <b/>
        <sz val="11"/>
        <rFont val="Arial"/>
        <family val="2"/>
      </rPr>
      <t>No se anexan soportes como evidencia del seguimiento.</t>
    </r>
  </si>
  <si>
    <t>Emitir y socializar dos circulares estableciendo: 1. Elaboración obligatoria de un documento para los proyectos con adquisición de suelo, incluyendo viabilidad técnica/jurídica del predio, 2. Que en los términos o pliegos de condiciones justificarán la modalidad de contratación, requisitos jurídicos/técnicos/financieros y experiencia de futuro desarrollador.</t>
  </si>
  <si>
    <t>Circulares</t>
  </si>
  <si>
    <t>2 Circulares expedidas y socializadas</t>
  </si>
  <si>
    <t>La Subgerencia de Planeación y Administración de Proyectos, realizó una propuesta de circular dando cumplimiento a lo establecido en plan de mejoramiento. La circular actualmente está en proceso de aprobación y firmas para posterior socialización.</t>
  </si>
  <si>
    <t>Subgerencia de Planeación y Administración de Proyectos
Dirección de Gestión Contractual</t>
  </si>
  <si>
    <r>
      <t>Ejecutar mesas de trabajo, reuniones y/o comités fiduciarios,</t>
    </r>
    <r>
      <rPr>
        <sz val="11"/>
        <color rgb="FFFF0000"/>
        <rFont val="Arial"/>
        <family val="2"/>
      </rPr>
      <t xml:space="preserve"> </t>
    </r>
    <r>
      <rPr>
        <sz val="11"/>
        <rFont val="Arial"/>
        <family val="2"/>
      </rPr>
      <t>para buscar</t>
    </r>
    <r>
      <rPr>
        <sz val="11"/>
        <color rgb="FFFF0000"/>
        <rFont val="Arial"/>
        <family val="2"/>
      </rPr>
      <t xml:space="preserve"> </t>
    </r>
    <r>
      <rPr>
        <sz val="11"/>
        <color indexed="8"/>
        <rFont val="Arial"/>
        <family val="2"/>
      </rPr>
      <t xml:space="preserve">posibles soluciones que propendan por la reactivación del contrato. </t>
    </r>
  </si>
  <si>
    <t xml:space="preserve">Acciones para reactivación de contrato </t>
  </si>
  <si>
    <t xml:space="preserve">Número de acciones cumplidas / Número de acciones propuestas. </t>
  </si>
  <si>
    <t>Con radicado 20206000027773 de fecha 21 de julio de 2020, la Gerencia de Vivienda informa lo siguiente:
1. Mediante radicado número 20204200027492 de fecha 22 de mayo de 2020, la Corporación Gestión &amp; Desarrollo, actuando en calidad de Fideicomitente Constructor dentro del Patrimonio Autónomo Subordinado IDIPRON Usme 2, envió respuesta a comunicación remitida vía correo electrónico el 30 de abril de 2020 por parte de la Gerencia de Vivienda, por medio de la cual presenta una modelación del proyecto inmobiliario. Anexo 1.
2. En atención a la comunicación recibida, la Gerencia de Vivienda expidió los memorandos 2020600002727300001 y 2020600002728300001 de 15 de julio de 2020, dirigidos a la Subgerencia de Desarrollo de Proyectos y a la Gerencia de Estructuración de Proyectos, respectivamente, con el fin de obtener la revisión, análisis y concepto en relación con los aspectos técnicos y de estructuración del negocio planteados en la propuesta presentada por el Fideicomitente Constructor. Anexo 2 y Anexo 3.
3. Mediante memorando 20206000027733 de 21 de julio de 2020, se solicitó a la Oficina de Control Interno tramitar una solicitud de aclaración del Informe de Gestión presentado por Diana Carolina Quintero Joaquí, en relación con la gestión a cargo de la Gerencia de Vivienda en el período comprendido entre el 14 de noviembre de 2019 y el 06 de julio de 2020, y específicamente en lo relacionado con el estado del proceso de selección para la definición del quinto miembro del Comité Fiduciario. Anexo 4 y Anexo 5.
4. El 17 de julio de 2020 se inició la revisión del trámite para la contratación de un Interventor quien, de acuerdo con lo pactado en el contrato, sería el encargado de adelantar las gestiones técnicas, jurídicas, administrativas y financieras del proyecto inmobiliario, y que en consecuencia debería emitir concepto acerca del estado de cumplimiento de las obligaciones pactadas, la viabilidad de las propuestas presentadas por el Fideicomitente Constructor, y quien además puede ser elegido de común acuerdo como el quinto integrante.
5. Se programó Comité Fiduciario para el viernes 24 de julio de 2020.</t>
  </si>
  <si>
    <t xml:space="preserve">1. Se elaboró un documento dinámico denominado Hoja de Ruta, el cual ha permitido la planeación y seguimiento de las actividades relevantes para la definición del proyecto. Se adjunta el documento que soporta la trazabilidad de las actividades que se encuncian a continuación.
 2.  Se definió un plan de trabajo para conocer y hacer los primeros análisis de la nueva modelación del proyecto inmobiliario presentado por el Fideicomitente Constructor. En cumplimiento de este plan se han celebrado diferentes reuniones, mesas técnicas internas y con el Constructor,  y se han enviado requerimientos de información, que han permitido conocer y dar las primeras discusiones de aspectos técnicos y financieros que propone la Corporación Gestión &amp; Desarrollo.   
3. Para establecer el estado actual y cumplimiento del Contrato Fiduciario, se estima necesario contar con la figura del Interventor, quien además será la persona con la experiencia técnica, administrativa, financiera y jurídica que pueda conceptuar acerca de la viabilidad del Proyecto Inmobiliario conforme la nueva propuesta del Constructor. Lo anterior, en cumplimiento de lo dispuesto en el numeral 14 del acápite de Definiciones del Contrato Fiduciario, pues al Interventor le corresponde, entre otros aspectos, la verificación del esquema de ingresos, pagos y costos del proyecto. Este tema fue presentado por la Empresa y aceptado por el Fideicomitente Constructor en Comités Fiduciarios y mesas de trabajo celebradas para tal fin. Se han elaborado los documentos precontactuales, se ha definido el objeto y alcance de la interventoría así como de los profesionales que se requieren. 
4. Comités Fiduciarios: 
a.  28 de agosto de 2020:  Se reiteró por parte de la Supervisora del Contrato que el 5º miembro que integre el comité deberá ser quien resulte seleccionado como Interventor del Contrato Fiduciario. 
Se acordó realizar una mesa de trabajo para el 4 de septiembre de 2020 con el siguiente orden del día: i)El fideicomitente constructor expondrá la propuesta de modelación y se resolverán especialmente aspectos técnicos y financieros de la misma, ii) Se fijarán los criterios de selección del interventor. 
b. 30 de septiembre de 2020: Se presentó la necesidad de aprobar previamente al inicio del proceso de selección de la Interventoría, el Plan de Contratación del PA  en el cual debe definirse el objeto de contratación y modalidad de selección, valor y fuente de los recursos.
c.  26 de octubre de 2020: Se informó sobre los avances y acuerdos entre  la Empresa y el Fideicomitente Constructor Aportante, relacioandos con el objeto, alcance, profesionales , para iniciar el proceso de selección de la Interventoria que deberá, entre otros aspectos, determinar la viabilidad financiera y técnica de la nueva modelación.
5. Teniendo en cuenta las activiades antes  descritas y otras que adelanta la  Secretaría Distrital del Hábitat tendientes a definir la viabilidad y por tanto la continuidad del Proyecto IDIPRON Usme , el 21 de octubre de 2020 se solicito al Comité de Seguimiento del Convenio 206 de 2014  una prorróga por  siete (7) meses,  solicitud que fue aprobada y materializada mediante el  Otrosi Modificatorio No. 12 Prorróga  No.7, suscrito el 30 de octubre de 2020, mediante el cual se modificó la Cláusula Quinta del Convenio, prorrogando el plazo desde el 31 de octubre de 2020 hasta el 30 de mayo de 2021. </t>
  </si>
  <si>
    <t>1.  Mediante memorando radicado No. 20204200048133 del 26 de noviembre de 2020, la Gerencia de Vivienda solicitó a la Subgerencia Jurídica expedir un concepto en el que se analicen y presenten los posibles escenarios y riesgos que puedan generarse por la ejecución del proyecto Usme II - Idipron, teniendo en cuenta que la Fiscalía General de Nación adelanta una investigación por la presunta comisión del delito de celebración de contratos sin el cumplimiento de los requisitos legales, que dio origen al Contrato Fiduciario. 
2.  El 10 de diciembre de 2020, se realizó una reunión con la participación de la Subgerencia Jurídica y la Dirección de Gestión Contractual, la cual en principio tenía por objeto revisar el asunto relacionado con el proceso de selección y contratación de la Interventoría para el Contrato Fiduciario. Sin embargo, en esta reunión se planteó por parte de la Subgerencia Jurídica que previo a continuar con el proceso de contratación previsto, era necesario tener un concepto por parte de los asesores externos acerca de la pertinencia de continuar con el proceso de selección teniendo en cuenta la referida investigación penal que podría derivar en la nulidad del convenio celebrado previo al contrato fiduciario. 
3. Correos electrónicos: Dando cumplimiento a los compromisos acordados en la reunión del 10 de diciembre, desde la Gerencia de Vivienda se envió correo electrénico en el que adjunto el informe de Supervisión entregado por Diana Quintero (anterior Gerente de Vivienda) y el requerimiento que ésta efectuó al Fideicomitente Constructor.
Dando alcance a lo anterior, mediante memorando radicado No. I2020000062 del 21 de diciembre de 2020, la Gerencia de Vivienda remitió Informe en el que se expuso la trazabilidad de la gestión adelantada desde la Supervisión a partir del 12 de junio y hasta la fecha de presentación. 
4. Concepto Jurídico: Mediante correo electrónico del 24 de diciembre de 2020, se recibió por parte de la Subgerencia Jurídica el documento denominado en el asunto "Opinión Jurídica" suscrito por los abogados Luis Felipe Arrieta y Diana Karina Angarita Castro.</t>
  </si>
  <si>
    <t>Subgerencia de Planeación y Administración de Proyectos
Subgerencia de Gestión inmobiliaria
Subgerencia de Desarrollo Proyectos
Subgerencia Jurídica
Gerencia de Vivienda</t>
  </si>
  <si>
    <t>3.1.2.1</t>
  </si>
  <si>
    <t>Hallazgo Administrativo, por el deterioro que presenta el Parque Zonal la Estación</t>
  </si>
  <si>
    <t xml:space="preserve">
La acción previamente adelanta frente  al hallazgo inicial, fue declarada como cumplida pero inefectiva.</t>
  </si>
  <si>
    <t>Elaborar un documento de diagnóstico de las condiciones  del parque Zonal La Estación, en el que se identifiquen los deterioros y las necesidades de mantenimiento.</t>
  </si>
  <si>
    <t xml:space="preserve">Documento de diagnóstico </t>
  </si>
  <si>
    <t>Diagnóstico de las condiciones del parque zonal La Estación</t>
  </si>
  <si>
    <t>Se reciben los comunicados de la gestión de socialización del Informe Técnico de Diagnóstico realizado al Parque la Estación. Estos documentos dan cuenta de la gestión realizada ante los terceros competentes y soportan el cumplimiento de la acción propuesta en el Plan de Mejoramiento.
RadicadoS 20205000039071 al IDRD y 20205000039081 al DADEP</t>
  </si>
  <si>
    <t xml:space="preserve">Subgerencia de Desarrollo de Proyectos </t>
  </si>
  <si>
    <t xml:space="preserve">Realizar una actividad de limpieza del parque Zonal La Estación conforme las competencias de la Empresa </t>
  </si>
  <si>
    <t>Una (1) Jornada de limpieza</t>
  </si>
  <si>
    <t xml:space="preserve"> 1 jornada de limpieza efectuada</t>
  </si>
  <si>
    <t>Se allega material fotográfico que soporta la intervención realizada al parque.</t>
  </si>
  <si>
    <t xml:space="preserve">Identificar las demás Entidades competentes y proponer acciones conjuntas para el desarrollo de actividades de mantenimiento requeridas en el marco de la normatividad legal vigente, </t>
  </si>
  <si>
    <t xml:space="preserve">Remisión del documento de diagnóstico y propuesta de mantenimiento a las entidades competentes, efectuando el seguimiento respectivo.   </t>
  </si>
  <si>
    <t xml:space="preserve">(Número de documentos remisorios/numero de entidades competentes identificadas) X 100                     </t>
  </si>
  <si>
    <t xml:space="preserve">Definir un procedimiento dentro del proceso Ejecución de Proyectos mediante el cual se definan los lineamientos para la entrega de las obras gestionadas en el marco de los proyectos desarrollados por la Empresa que incluya todas y cada una de las actividades y los puntos de control asociados. </t>
  </si>
  <si>
    <t xml:space="preserve">Procedimiento 
</t>
  </si>
  <si>
    <t>Procedimiento definido, socializado e implementado</t>
  </si>
  <si>
    <t>Subgerencia de Desarrollo de Proyectos - SPAP (Apoyo)</t>
  </si>
  <si>
    <t>3.1.3.1</t>
  </si>
  <si>
    <t>Hallazgo Administrativo por la omisión en la publicación de documentos precontractuales en la plataforma del SECOP del contrato 045 de 2019.</t>
  </si>
  <si>
    <t>De acuerdo por lo reportado por el Ente de Control, se evidencias falencias en la publicación de documentos precontractuales en la plataforma SECOP</t>
  </si>
  <si>
    <t>Elaborar una (1) circular informativa dirigida al equipo de abogados que apoyan a la Dirección de Gestión Contractual, donde se establezca el protocolo a seguir para la publicación de documentos precontractuales en la plataforma SECOP y socializarla semestralmente.</t>
  </si>
  <si>
    <t>Circular informativa</t>
  </si>
  <si>
    <t>Circular socializada</t>
  </si>
  <si>
    <r>
      <t xml:space="preserve">Se realizó circular informativa dirigida al equipo de la Dirección de Gestión Contractual y socializó el protocolo para la publicación los documentos en SECOP para los trámites de contratos de prestación de servicios profesionales y de apoyo a la gestión, radicado 20203100048293 de fecha 27 de noviembre de 2020.
</t>
    </r>
    <r>
      <rPr>
        <b/>
        <sz val="11"/>
        <rFont val="Arial"/>
        <family val="2"/>
      </rPr>
      <t>Se encuentra pendiente la segunda socialización de la circular informativa para cumplir con la meta propuesta en el Plan enviado por Sivicof.</t>
    </r>
  </si>
  <si>
    <t>Dirección de Gestión Contractual</t>
  </si>
  <si>
    <t>3.1.3.2</t>
  </si>
  <si>
    <t>Hallazgo administrativo por fallas en la supervisión del Convenio Interadministrativo 1201 de 2018, en lo relacionado con la Cláusula 17 del mismo</t>
  </si>
  <si>
    <t xml:space="preserve">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t>
  </si>
  <si>
    <t>Elaborar semestralmente y de manera conjunta con la SDS y la Subred, un informe de avances del proyecto, con destino a las autoridades judiciales, en cumplimiento a la cláusula 17 del Convenio 1201 de 2018.</t>
  </si>
  <si>
    <t>Informe conjunto semestral</t>
  </si>
  <si>
    <t>Entrega de informe semestral</t>
  </si>
  <si>
    <t>Gerencia de Proyecto San Juan de Dios</t>
  </si>
  <si>
    <t xml:space="preserve">Comunicación </t>
  </si>
  <si>
    <t>Comunicación elaborada y socializada</t>
  </si>
  <si>
    <t>Hallazgo administrativo por inconsistencias en  el estudio de mercado para la suscripción del contrato de obra 350 de 2019</t>
  </si>
  <si>
    <t>De acuerdo con lo reportado por el Ente de Control , existen inconsistencias en el estudio de mercado realizado para el contrato 350 de 2019 y algunos aspectos no fueron incluidos en los estudios previos, quitando garantía al principio de transparencia y publicidad.</t>
  </si>
  <si>
    <t>Realizar una (1) jornada de orientación sobre elaboración de estudios de mercado</t>
  </si>
  <si>
    <t>Jornada de Orientación</t>
  </si>
  <si>
    <t>Jornada de Orientación realizada/Jornada de Orientación programada</t>
  </si>
  <si>
    <t>Conforme a lo planeado el dia 12 de Noviembre se llevó a cabo una jornada de orientacion sobre especificaciones generales para la elaboracion de estudios de sector y estudios de mercado en los procesos de contratacion publica. Se anexa listado de asistencia y presentación.</t>
  </si>
  <si>
    <t>3.1.3.4</t>
  </si>
  <si>
    <t>Hallazgo administrativo con presunta incidencia disciplinaria por la falta de planeación respecto de las garantías contractuales y fallas en el estudio de mercado para el contrato de aarrendamiento 212 de 2019, así como la no publicación de documentos contractuales en la plataforma del SECOP.</t>
  </si>
  <si>
    <t>De acuerdo con lo reportado por el Ente de Control, existen discrepancias entre las garantías consagradas en los estudios previos y el contrato, inconsistencias en el estudio de mercado y en la publicación de algunos soportes en la plataforma SECOP.</t>
  </si>
  <si>
    <t>Solicitar a los ordenadores del gasto la definición de los flujos de aprobación contractual,  con el fin de incorporar un (1) nuevo revisor previo a la suscripción final en la plataforma SECOP y socializar el nuevo flujo mediante comunicación interna.</t>
  </si>
  <si>
    <t>Flujo de aprobación SECOP</t>
  </si>
  <si>
    <t>Flujo de aprobación actualizado</t>
  </si>
  <si>
    <t xml:space="preserve">Mediante memorando interno N° I2020000046 de fecha 18 de diciembre de 2020 se recordó a los ordenadores de gasto la importancia de incorporar un nuevo usuario validador o revisor adicional en los fllujos de aprobacion previa suscripcion de los tramites contractuales en la plataforma SECOP </t>
  </si>
  <si>
    <t>Hallazgo administrativo con presunta incidencia disciplinaria por la falta de planeación respecto de las garantías contractuales y fallas en el estudio de mercado para el contrato de arrendamiento 212 de 2019, así como la no publicación de documentos contractuales en la plataforma del SECOP.</t>
  </si>
  <si>
    <t>Circular con protocolo</t>
  </si>
  <si>
    <t>Se realiza borrador del Protocolo de publicación en etapa precontractual - Plataforma SECOP II- Contratos de Prestación de Servicios profesionales y de apoyo a la gestión.
La circular informativa se encuentra en proceso de  elaboración y revisión</t>
  </si>
  <si>
    <r>
      <t xml:space="preserve">Se realizó circular informativa dirigida al equipo de la Direccion de Gestion Contractual  y socializó el protocolo para la publicación los documentos en SECOP para los trámites de contratos de prestación de servicios profesionales y de apoyo a la gestión, radicado N° 20203100048293 de fecha 27 de noviembre de 2020.
</t>
    </r>
    <r>
      <rPr>
        <b/>
        <sz val="11"/>
        <rFont val="Arial"/>
        <family val="2"/>
      </rPr>
      <t>Se encuentra pendiente la segunda socialización de la circular informativa para cumplir con la meta propuesta en el Plan enviado por Sivicof.</t>
    </r>
  </si>
  <si>
    <t>Conforme a lo planeado el dia 12 de Noviembre se llevó a cabo una jornada de orientacion sobre especificaciones generales para la elaboracion de estudios de sector y estudios de mercado en los procesos de contratacion publica. Se anexa listado de asistencia</t>
  </si>
  <si>
    <t>Debilidades en la publicación de documentos de ejecución del contrato No. 212 de 2019 FAMOC DEPANEL.</t>
  </si>
  <si>
    <t>Comunicación Interna</t>
  </si>
  <si>
    <t>Se encuentra elaborada la propuesta de Comunicación Interna con los lineamientos sobre ejecución contractual en la plataforma SECOP II de los contratos a cargo de la Subgerencia de Gestión Corporativa. Anexo 1 Propuesta de Comunicación Interna</t>
  </si>
  <si>
    <t>Se elaboró y socializó la Comunicación Interna con lineamientos sobre ejecución contractual en la plataforma Secop II  de los contratos a cargo de la Subgerencia de Gestión Corporativa. Anexo soporte evidencia</t>
  </si>
  <si>
    <t>Subgerencia de Gestión Corporativa</t>
  </si>
  <si>
    <t>3.1.3.5</t>
  </si>
  <si>
    <t xml:space="preserve">Hallazgo administrativo por la publicación extemporánea en el SECOP de los informes presentados por el contratista relacionados con la ejecución del contrato 203 de 2019.  </t>
  </si>
  <si>
    <t>De acuerdo con lo reportado por el Ente de Control, existen inconsistencias en la publicación de los informes mensuales de ejecución del contratista en la plataforma SECOP</t>
  </si>
  <si>
    <t xml:space="preserve">Realizar y socializar una (1) comunicación interna sobre los parámetros que deben seguir los supervisores de contratos cuando se requiera publicar documentos o soportes en la plataforma SECOP </t>
  </si>
  <si>
    <t>Comunicación realizada y socializada</t>
  </si>
  <si>
    <t>Con el fin de cumplir de manera oportuna y exitosa las tareas que se originan de la actividad contractual, la Subgerencia Jurídica - Dirección de Gestión Contractual ha identificado algunas situaciones de mejora en el ejercicio de la supervisión de los contratos, motivo por el cual se hace necesario realizar un alcance únicamente al numeral 2 -  de la Circular radicada mediante ERUDITA No 20203100019733 del 29 de mayo de 2020</t>
  </si>
  <si>
    <t>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t>
  </si>
  <si>
    <t>De acuerdo con lo reportado por el Ente de Control, existen diferencias en los valores
registrados en SIVICOF, el SEGPLAN y en los documentos y formatos electrónicos entregados por la ERU como soporte a la ejecución presupuestal de las metas.</t>
  </si>
  <si>
    <t>Efectuar 2 mesas de trabajo al año, mediante las cuales se realice la conciliación de la información generada por las diferentes áreas en relación con la ejecución presupuestal.</t>
  </si>
  <si>
    <t>Mesas de trabajo</t>
  </si>
  <si>
    <t>No. De mesas de trabajo realizadas / No. De mesas de trabajo programadas * 100</t>
  </si>
  <si>
    <t>De acuerdo con lo reportado por el Ente de Control, existen diferencias en los valores
registrados en SIVICOF, el SEGPLAN y en la información entregada por la ERU como soporte a la ejecución presupuestal de las metas.</t>
  </si>
  <si>
    <t>Realizar 1 capacitación sobre el sistema de información, con el personal de la Empresa que participa en los diferentes procedimientos relacionados con la ejecución presupuestal.</t>
  </si>
  <si>
    <t xml:space="preserve">Capacitación </t>
  </si>
  <si>
    <t xml:space="preserve">1 Capacitación realizada  </t>
  </si>
  <si>
    <t xml:space="preserve">Subgerencia de Planeación y Administración de Proyectos </t>
  </si>
  <si>
    <t>3.2.1.2</t>
  </si>
  <si>
    <t xml:space="preserve">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t>
  </si>
  <si>
    <t xml:space="preserve">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t>
  </si>
  <si>
    <t>Incluir dentro de la estructuración financiera del nuevo proceso de contratación, la recuperación de la totalidad del capital invertido en el proyecto de mobiliario urbano para el desarrollo temporal de la manzana 22.</t>
  </si>
  <si>
    <t>Plan de Acción definido y ejecutado</t>
  </si>
  <si>
    <t>Actividades Ejecutadas /
Actividades Programadas</t>
  </si>
  <si>
    <t>Durante el mes de octubre se realizaron los estudios y análisis y se generaron los documentos precontractuales para el  ARRENDAMIENTO DEL PREDIO Y EL MOBILIARIO TIPO CONTENEDOR, con el objeto de SELECCIONAR UN ARRENDATARIO QUE SERÁ EL (LA) ENCARGADO(A) DE REALIZAR LA EXPLOTACIÓN COMERCIAL O ECONÓMICA DEL PREDIO Y EL MOBILIARIO TIPO CONTENEDOR, UBICADO EN LA MANZANA 22 DEL SECTOR DE SAN VICTORINO, ENTRE LAS CALLES 9 Y 10, Y LA CARRERA 11 Y LA AVENIDA CARACAS. Con el cual se pretende recibir al  menos un valor de $2.320.948.944 COP.
El 9 de noviembre se publicó en el SECOP el proceso PA SV-01-2020 , Como evidencia se puede consultar el proceso en el siguiente Link:  
https://community.secop.gov.co/Public/Tendering/OpportunityDetail/Index?noticeUID=CO1.NTC.1548034&amp;isFromPublicArea=True&amp;isModal=False
Se adjunta a este seguimiento, los documentos publicados a la fecha.</t>
  </si>
  <si>
    <t xml:space="preserve">El proceso anterior fue declarado desierto el 19 de noviembre., Sin embargo, dada la manifestación de interés y el valor de la oferta, se cuenta con los conceptos legales para para suscribir un contrato directo; se está validando el cumplimiento de requisitos y se está a la espera de una validación documental. </t>
  </si>
  <si>
    <t>Subgerencia de Gestión Inmobiliaria</t>
  </si>
  <si>
    <t>3.2.1.3</t>
  </si>
  <si>
    <t xml:space="preserve">Hallazgo administrativo por inconsistencias en la información presupuestal registrada en el Sistema de Seguimiento al Plan de Desarrollo - SEGPLAN, en la reportada en el Sistema de Vigilancia y Control Fiscal -SIVICOF y en la suministrada por la ERU en relación con las metas 1, 2 y 4, del Proyecto 84. </t>
  </si>
  <si>
    <t>3.2.1.4</t>
  </si>
  <si>
    <t xml:space="preserve">Hallazgo administrativo por inconsistencias en la información que soporta el avance físico de las metas No. 1,2,4,6 y 7 del proyecto 84, en el Sistema de Seguimiento al Plan de Desarrollo - SEGPLAN, en la reportada en el Sistema de Vigilancia y Control Fiscal -SIVICOF y en la suministrada por la empresa.  </t>
  </si>
  <si>
    <t xml:space="preserve">La información se encuentra discriminada de distintas maneras lo cual no permite una adecuada comparación. 
Los sistemas de información no son interoperables y responden a requerimientos específicos
Falta definir  mecanismos que permitan generar el cierre adecuado de las bases de datos del proceso de adquisición predial.
Existen diferencias que son el resultado de la forma en la que es presentada la información, además de diferencias conceptuales frente a las variables analizadas. </t>
  </si>
  <si>
    <t>Actualización procedimiento</t>
  </si>
  <si>
    <t>Procedimiento actualizado y socializado</t>
  </si>
  <si>
    <t>Se elabora cronograma para proceder con la revisión y actualización del procedimiento PD23.</t>
  </si>
  <si>
    <t>Dirección de predios - SPAP (Apoyo)</t>
  </si>
  <si>
    <t>3.2.1.5</t>
  </si>
  <si>
    <t xml:space="preserve">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t>
  </si>
  <si>
    <t>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t>
  </si>
  <si>
    <t>Oficina de Gestión Social - SPAP (Apoyo)</t>
  </si>
  <si>
    <t>3.2.1.6</t>
  </si>
  <si>
    <t>Hallazgo administrativo por la formulación de indicadores que no reflejan fielmente el comportamiento de las variables que permitirían medirlo, ni el nivel de satisfacción del usuario que aspira a recibir el producto o servicio en las metas - Proyecto 84.</t>
  </si>
  <si>
    <t xml:space="preserve">De acuerdo con lo reportado por el Ente de Control, los resultados de los indicadores presentan una serie de incongruencias a lo largo de cada una de las vigencias, que no son consecuentes con las magnitudes reportadas en SEGPLAN y en los diferentes informes en los que se reporta el avance físico del proyecto de inversión. </t>
  </si>
  <si>
    <t>Actualizar y socializar el procedimiento PD-03 Diseño, actualización y seguimiento de indicadores, incluyendo recomendaciones para su diseño y reporte.</t>
  </si>
  <si>
    <t>3.3.2.1</t>
  </si>
  <si>
    <t>Desconocimiento en la elaboración de los formatos 2276 y 1001, donde no se tuvo en cuenta los requerimientos técnicos establecidos por la DIAN.</t>
  </si>
  <si>
    <t>Capacitación</t>
  </si>
  <si>
    <t xml:space="preserve">Capacitación realizada </t>
  </si>
  <si>
    <t>En proceso, antes de programar la capacitación se deben revisar las normas actualizadas emitidas por la DIAN en los meses de noviembre y diciembre de 2020.</t>
  </si>
  <si>
    <t>Hallazgo administrativo y fiscal, con presunta incidencia disciplinaria, en cuantía de $7.526.017.439 m/cte., por las inversiones realizadas para el desarrollo del proyecto de vivienda La Colmena y la no entrega de las 131 VIP y los 10 locales comerciales, después de 42 meses de construidos y listos para entrega</t>
  </si>
  <si>
    <t xml:space="preserve">Las inversiones realizadas para el desarrollo del proyecto de vivienda La Colmena y la no entrega de las 131 VIP, después de 42 meses de construidas y listas para entrega </t>
  </si>
  <si>
    <t>Seguimiento a la gestión para la generación de la información correspondiente a los hogares inscritos ante la Secretaría Distrital del Hábitat, para su envío al Fideicomitente Constructor encargado de la comercialización, escrituración, entrega y registro de las unidades habitacionales del proyecto La Colmena.</t>
  </si>
  <si>
    <t>Número de informes presentados por el Fideicomitente Constructor</t>
  </si>
  <si>
    <t>Número de informes con seguimiento / Número de informes presentados por Fideicomitente Constructor</t>
  </si>
  <si>
    <t>Gerencia de Vivienda</t>
  </si>
  <si>
    <t>Cuenta de CÓDIGO ACCIÓN</t>
  </si>
  <si>
    <t>Total general</t>
  </si>
  <si>
    <t>Compartido</t>
  </si>
  <si>
    <t>Acciones</t>
  </si>
  <si>
    <t>Hallazgos</t>
  </si>
  <si>
    <t>HALLAZGOS</t>
  </si>
  <si>
    <t>ACCIONES</t>
  </si>
  <si>
    <t>ESTADO</t>
  </si>
  <si>
    <t>Averiguacion Preliminar</t>
  </si>
  <si>
    <t>En proceso En Términos</t>
  </si>
  <si>
    <t xml:space="preserve">Cumplidas </t>
  </si>
  <si>
    <t>Totales</t>
  </si>
  <si>
    <t>CORTE DIC 31 DE 2020</t>
  </si>
  <si>
    <t>Se realiza borrador del Protocolo de publicación en etapa precontractual - Plataforma SECOP II.- Contratos de Prestación de Servicios profesionales y de apoyo a la gestión.
La circular informativa se encuentra en proceso de  elaboración y revisión</t>
  </si>
  <si>
    <t>Se elabora y socializa el procedimiento PD-23 que dentro de los cambios más representativos establece la actualización de los lineamientos de control de las variables para los reportes, asi como la incorporación de herramientas de control; ajuste del formato del procedimiento GI-02 Guía para la elaboración y actualización de documentos.
Se puede encontrar en la ERUNET en el enlace http://10.115.245.74/sites/default/files/documentos/PD-23_Adquis_suelo_enajen_volunt_expropia_V3.pdf</t>
  </si>
  <si>
    <t>ANÁLISIS SEGUIMIENTO OCI - Marzo 31 de 2021</t>
  </si>
  <si>
    <t>ANÁLISIS SEGUIMIENTO OCI - Diciembre 31 de 2020</t>
  </si>
  <si>
    <t>CUMPLIMIENTO a diciembre 31 de 2020</t>
  </si>
  <si>
    <t>ESTADO a diciembre 31 de 2020</t>
  </si>
  <si>
    <t>CUMPLIMIENTO a marzo 31 de 2021</t>
  </si>
  <si>
    <t>ESTADO a marzo 31 de 2021</t>
  </si>
  <si>
    <t>Comunicar por medio de documento verificable a cada uno de los responsables de la obligación de la cláusula 17 del convenio 1201 sobre la obligatoriedad de la elaboración conjunta y la firma del informe a remitir al juzgado 41.</t>
  </si>
  <si>
    <t>CUMPLIMIENTO a octubre 30 de 2020</t>
  </si>
  <si>
    <t>ESTADO a octubre 30 de 2020</t>
  </si>
  <si>
    <t>ANÁLISIS SEGUIMIENTO OCI - Octubre 30 de 2020</t>
  </si>
  <si>
    <t>La Empresa solicitó Concepto de Norma a las Curadurías Urbanas No. 2 y No. 5, sobre la interpretación correcta de la exigencia de cupos de parqueo a la luz de la normativa respectiva, lo cual se puso en conocimiento de la Copropiedad a través de los comunicados S2020000123 del 23 de diciembre de 2020 y S2021000245 del 20 de enero de 2021, respuestas dadas en el marco de atención a peticiones realizadas por la Copropiedad.
Como resultado de las anteriores solicitudes, la Curaduría No 2, en oficio del 29 de diciembre de 2020 reitera lo manifestado por la SDP afirmando: “(…) En consecuencia con lo anterior, la exigencia de estacionamientos corresponde a PRIVADOS: 1 x 8 viviendas y VISITANTES: 1 x 18 viviendas”
En el mismo sentido, la Curaduría No 5 manifiesta en el concepto de norma No MP-CU5-0654-20: “…me permito precisar que se aplicaría la exigencia de estacionamientos Privados 1 x 8 viviendas y Visitantes 1 x 18 viviendas.”
En conclusión, al revisar los conceptos emitidos sobre los parqueaderos, se aprecia en todos los casos que se debe cumplir con el cupo mínimo de estacionamientos exigidos por la norma urbanística (82) y, en consecuencia, con los parqueos entregados por el constructor (83 parqueos) se cumplió con la norma mínima y no se requieren parqueos adicionales ni duplicadores, procediendo a realizar la modificación de la licencia.
Actualmente, está en proceso de revisión al interior de la entidad, oficio dirigido a la comunidad con las conclusiones dadas por la curaduría.</t>
  </si>
  <si>
    <t>CORTE MAR 31 DE 2021</t>
  </si>
  <si>
    <t>Durante el periodo marzo 01 a 31 de diciembre de 2020 se suscribieron 2 convenios interadministrativos, sobre los cuales se realizó la verificación de los requisitos previa suscripción, de conformidad a los manuales de contratación vigentes.</t>
  </si>
  <si>
    <t>Con radicado interno I2021000319 de fecha 29 de enero de 2021, la Subgerencia de Planeación y Administración de Proyectos emitió circular mediante la cual se establecen los lineamientos generales para adquirir predios para la ejecución de los proyectos que sean necesarios para dar cumplimiento a los objetivos de la Empresa.
Mediante comunicación interna I2021000312 de fecha  29 de enero de 2021, la Dirección de Gestión Contractual socializó  las buenas prácticas en la actividad contractual indicando la importancia de que cada área solicitante describa en los estudios previos la modalidad de selección que aplique a cada proceso de contratación así como los requisitos jurídicos, financieros, técnicos, y de experiencia que deben cumplir los proponentes, lo cual será reflejado en los términos de referencia o pliegos de condiciones, según sea el caso.</t>
  </si>
  <si>
    <t>Mediante radicado interno I2021000329 de fecha 1 de febrero de 2021, la Gerencia de Vivienda aporta las evidencias que dan cumplimiento a la acción "Ejecutar mesas de trabajo, reuniones y/o comités fiduciarios, para buscar posibles soluciones que propendan por la reactivación del contrato".
Así mismo, aportó copias de las actas de Comités y Mesas técnicas realizadas, Opinión jurídica sobre el Convenio de Asociación CGG 144-13 e Informe General de Supervisión IDIPRON Usme II remitido a Gerencia General como adjunto al radicado interno I2021000172 del 20 de enero de 2021.</t>
  </si>
  <si>
    <t>Dentro de las actividades establecidas  en el plan de acción para la recuperación del capital invertido, se suscribió el contrato de arrendamiento 01 de 2021, como Alianza de arrendamiento 001-2021 entre ALIANZA FIDUCIARIA como vocera del Fideicomiso CENTRO COMERCIAL DE COMERCIO MAYORISTA  y la Unión Temporal TITAN GROUP UT, por valor de DOS MIL CUATROCIENTOS DOCE MILLONES DE PESOS ($2,412.000.000), cuyo objeto es "Entregar en arrendamiento los predios denominados manzana 10 y 22, así como el mobiliario tipo contenedor ubicado en la  manzana 22 del sector de San Victorino, ubicados entre las calles 9 y 10 y la carrera 11 y la Avenida Caracas".</t>
  </si>
  <si>
    <t>Actualizar y socializar el procedimiento PD-23 de tal manera que se incluya: lineamientos para la estandarización de las variables, unidades de medida (predios, hectáreas) y definiciones reportadas en los distintos informes de la Empresa. Así como documentar los mecanismos de control a los reportes de la Dirección de Predios.</t>
  </si>
  <si>
    <t>En el mes de marzo se publicó en la intranet la versión número 3 del procedimiento PD-03 Diseño, actualización y seguimiento de Indicadores y el formato FT-03 Hoja de vida de indicadores, esta actualización fue socializada a los líderes operativos de los procesos el 16 de marzo y de igual manera, se reiteró mediante correo electrónico a los líderes de proceso el 24 de marzo.</t>
  </si>
  <si>
    <t>Hallazgo administrativo y fiscal por valor de $5.987.000 debido al pago de una sanción a la Dirección de Impuestos y Aduanas Nacionales - DIAN.</t>
  </si>
  <si>
    <t>Realizar una capacitación sobre la normatividad tributaria vigente dirigida al equipo de trabajo de la Subgerencia Corporativa.</t>
  </si>
  <si>
    <t>El 24 se febrero de 2021 se realizó capacitación "Comité de Impuestos" en la cual se trataron vario temas como:
* Documento soporte de pago de nómina electrónica.
* Conceptos del documento soporte en operaciones realizadas con no obligados a facturar.
* Sentencia 21239 - 2020 Artículo 107 del Estatuto Tributario entre otros temas.
Se contó con la participación de los equipos de trabajo del proceso de Gestión Financiera, así como nómina y personal que maneja cajas menores.</t>
  </si>
  <si>
    <t>Actualización del procedimiento de Gestión Social en territorio, incluyendo la normatividad vigente aplicable, según el escenario y tipo de intervención, especificando los puntos de control, para realizar el seguimiento a cada componente y escenario.</t>
  </si>
  <si>
    <t>De acuerdo con el cronograma de trabajo de la Oficina de Gestión Social, el proceso de actualización del procedimiento de gestión social en territorio será ajustado y socializado en el mes de mayo de 2021.</t>
  </si>
  <si>
    <t>Se encuentra pendiente la segunda socialización de la circular informativa programada para el segundo semestre de 2021.</t>
  </si>
  <si>
    <t>El 24 de marzo se realizó la primera reunión para definir los criterios a tener en cuenta para realizar la conciliación, la muestra sobre la cual se va a desarrollar el ejercicio y la selección de un proyecto de inversión a revisar. Se seleccionó el proyecto de inversión 7507 y la Dirección Contractual generó un informe sobre los valores iniciales y finales de los contratos asociados a las metas de ese proyecto de inversión y con ese insumo se iniciarán los cruces pertinentes para dar paso a las conciliaciones.</t>
  </si>
  <si>
    <t xml:space="preserve">Para el primer trimestre de 2021 se realizó el diseño de una matriz en Excel que da cuenta del estado de cada uno de los 131 hogares pertenecientes al proyecto “La Colmena”, la cual se remitió al fideicomitente constructor en el mes de enero.
Durante el mes de febrero se realizó semanalmente el diligenciamiento de la matriz. Adicionalmente, se continúa desde el mes de marzo con reuniones semanales con la Secretaría Distrital de Hábitat, el Fideicomitente Constructor y la Empresa, en las cuales se verifican acciones puntuales.
Se anexan los informes recibidos por el Fideicomitente Constructor uno del mes de enero, cuatro del mes de febrero y tres del mes de marzo para un total de 8 informes.  
Como evidencia adicional de los 8 informes se remite archivo en Excel, denominado “seguimiento a comercialización” que da cuenta a los compromisos establecidos en las reuniones de seguimiento semanal.
</t>
  </si>
  <si>
    <t>PAD</t>
  </si>
  <si>
    <t>ANÁLISIS SEGUIMIENTO OCI - Junio 30 de 2021</t>
  </si>
  <si>
    <t>CUMPLIMIENTO a junio 30 de 2021</t>
  </si>
  <si>
    <t>ESTADO a junio 30 de 2021</t>
  </si>
  <si>
    <t>Se actualizó el procedimiento de Gestión Social en territorio PD-79, incluyendo actividades de participación comunitaria y especificando la norma para la formulación de los Planes de Gestión Social.</t>
  </si>
  <si>
    <t>Se adjunta el documento denominado “Ruta Crítica” que se elaboró por parte de la Gerencia de Vivienda, y en el cual se describen las actividades, responsables y tiempos que conforman la gestión de la Empresa respecto del análisis a la modelación del proyecto inmobiliario propuesta por el Constructor, y respecto de la prórroga del Convenio 206 de 2014 del cual hacer parte este proyecto.</t>
  </si>
  <si>
    <t xml:space="preserve">1.	Se elaboró el procedimiento PD-90 Recibo y entrega de obras y áreas de cesiones públicas V1 y el formato FT-193 REQUISITOS MÍNIMOS PARA ENTREGA DE OBRA V1 de fecha 25/06/2021 (se adjuntan los documentos los cuales se encuentran publicados en la ERUNET).
2.	Se realizó la socialización del procedimiento PD-90 Recibo y entrega de obras y áreas de cesiones públicas V1 y del formato FT-193 REQUISITOS MÍNIMOS PARA ENTREGA DE OBRA V1, en la Reunión de seguimiento semanal SGDP No.9, realizada el pasado 28 de junio de 2021, (se anexa el acta No.9 de Reunión de seguimiento semanal de la SGDP y el formulario de asistencia). Adicionalmente, una presentación de inducción sobre los requisitos para el recibo por parte del IDU y del IDRD y de entrega al DADEP.
3.	Se inició la implementación del procedimiento, por lo cual se anexa el formato FT-193 REQUISITOS MÍNIMOS PARA ENTREGA DE OBRA V1, diligenciado el pasado 29 de junio de 2021, para el proyecto ETAPA 7C DEL PROVENIR. </t>
  </si>
  <si>
    <t>Se anexan documentos de aprobación y recibo por parte del IDRD, Acta 16 recibo por parte del DADEP, Oficio mediante el cual el DADEP comunica al IDRD su competencia sobre el mentenimiento del Parque La Estación</t>
  </si>
  <si>
    <t>La Subgerencia de Planeación y Administración de Proyectos, Junto a la Dirección Contractual y el área financiera de la Subgerencia de Gestión Corporativa, realizaron varias mesas de trabajo con el fin de revisar la acción de mejora, desarrollar la explicación del ejercicio conciliatorio y definir los aspectos a tener en cuenta para la conciliación de la ejecución presupuestal; las reuniones fueron realizadas los días 24 de marzo, 12 de abril, 29 de abril y finalmente el 26 de mayo, como soporte de la gestión realizada y los compromisos pactados a futuro para efectos de las conciliaciones presupuestales se elaboró un acta la cual se anexa a este seguimiento, junto con los soportes de los archivos utilizados para la conciliación y los correos electrónicos que dan trazabilidad al ejercicio. Adicionalmente dando cumplimiento a los compromisos, se realizó la conciliación con corte al 31 de marzo, encontrando coherencia en la información reportada por la SPAP y validad por la Dirección de Gestión Contractual.</t>
  </si>
  <si>
    <t>La Subgerencia de Planeación y Administración de Proyectos solicitó mediante correo electrónico de fecha 21 de abril de 2021 a la responsable de la oficina TIC como administradora del sistema de información JSP7, la realización de una capacitación con el personal de la Empresa que interactúa con el sistema. La Capacitación fue realizada el 18 de mayo de 2021, el link de acceso a la grabación y memorias de la reunión se encuentra disponible en el drive https://drive.google.com/file/d/1yCbG1jJl_DgdbOveyl8ixM9-DZk1g8QQ/view.</t>
  </si>
  <si>
    <t xml:space="preserve">En cumplimiento de la cláusula 17 del convenio 1201 de 2018 el pasado mes de abril del 2021 se presentó de manera conjunta con la SDS, la SUBRED y la ERU el informe semestral de avances del proyecto a los Juzgado 41 Administrativo de Bogotá y Juzgado 12 Administrativo de Oralidad del Circuito de Bogotá, correspondientes al periodo de septiembre del 2020 a febrero del 2021.  El siguiente informe semestral está programado para presentarse en el mes de septiembre, abarcando los periodos de marzo - agosto de 2021. </t>
  </si>
  <si>
    <t>Para el último informe de avances presentado, se remitió a la SDS y a la SUBRED oficio recordando la obligatoriedad de lo estipulado en la cláusula 17 del Convenio 1201 de 2018, en relación con la elaboración conjunta del informe de avance semestral del proyecto y del trámite ágil y oportuno para la firma del mismo y su posterior envió a las autoridades judiciales.</t>
  </si>
  <si>
    <t xml:space="preserve">Se encuentra pendiente la segunda socialización de la circular informativa programada para el segundo semestre de 2021.
De acuerdo con lo concertado en el área, la segunda socialización de la circular informativa se llevará a cabo el 26 de agosto de 2021.
</t>
  </si>
  <si>
    <t>Teniendo en cuenta el reporte realizado con corte al 31 de marzo de 2021 y el informe de seguimiento a este plan eremitido por la Oficina de Control Interno, se evidencia que de acuerdo con los conceptos emitidos por la Secrataría Distrital de Planeación y por las Curadurías No. 2 y 5, se cumplió con lo establecido en la norma vigente norma No MP-CU5-0654-20, para parqueaderos en viviendas VIP y sobre ascensores. Se adjuntan los conceptos emitidos por las entidades competentes y el oficio dirigido a la copropiedad sobre este tema. Finalmente, se solicita el trámite para el cierre del presente hallazgo.
Adicionalmente, se detalla el seguimiento realizado en 4 aspectos:
a. Elaborar un informe diagnóstico que contenga toda la información del proyecto incluyendo los conceptos que emitan las curadurías respecto del cumplimiento de norma, y el resultado de cierre de la querella. RTA: Se adjunta el informe correspondiente con los soportes (Ver archivos: Informe y anexos_compressed, Conceptos SDP y curadurías).
b. Comunicación dirigida a la copropiedad remitiendo el informe diagnóstico indicando que ese es el resultado de la revisión técnica de la solicitud. RTA: Se adjunta la comunicación S2021001354 con asunto "Conceptos de Curadurías y Secretaria Distrital de Planeación sobre normas aplicables a parqueaderos y ascensores en el proyecto plaza de la hoja" de fecha 16 de abril de 2021. (Ver archivos: S2021001354 Comunicación a la copropiedad)
c. Apoyar las gestiones requeridas para definir el tema de los locales comerciales, como acompañamiento y gestión con la Dirección comercial (en el marco de la supervisión del contrato fiduciario). RTA. La Dirección Comercial se encuentra adelantando varios temas de mercadeo, ya se arrendó el local 13.
d. La desvinculación del Fideicomitente constructor del negocio fiduciario, soportado en todas las gestiones anteriormente mencionadas. RTA. El 8 de julio de 2021, se solicitó a la Dra. Martha Consuelo Andrade, la inclusión en la agenda para el Comité de Contratación del próximo martes 13 de julio de 2021 del: Otrosí integral No. 9 al CONTRATO DE FIDUCIA MERCANTIL INMOBILIARIO DE URBANISMO Y ADMINISTRACIÓN Y PAGO Nº CDJ 075 en virtud del cual se constituyó el PATRIMONIO AUTÓNOMO SUBORDINADO PLAZA DE LA HOJA. Se adjunta la solicitud (Ver archivo adjunto Correo de Empresa. Solicitud inclusión de temas en Comité de Contratación).</t>
  </si>
  <si>
    <t>CORTE JUN 30 DE 2021</t>
  </si>
  <si>
    <t>Mediante radicado interno N° I2020000044 de fecha 18 de diciembre DE 2020 se socializó a los supervisores  algunas situaciones de mejora  en el ejercicio de la supervision de los contratos relacionado con la publiacacion en el SECOP</t>
  </si>
  <si>
    <t>Con corte a 30 de junio de 2021 se adjuntan los informes semanales remitidos por el Fideicomitente Constructor durante el seguimiento del trimestre así: 4 del mes de abril, 4 del mes de mayo y 3 del mes de junio.
Como evidencia adicional de los 11 informes se remite archivo en excel denominado “seguimiento a comercialización Nelekonar” que da cuenta de los compromisos establecidos en las reuniones de seguimiento semanal.
Con corte a 30 de junio el estado de la comercialización es del 100%, con el siguiente detalle:  
* 76 viviendas entregadas
* 18 viviendas tienen promesa de compraventa suscrita, en estudio de títulos, avalúo y legalización del crédito hipotecario por parte de las diferentes entidades financieras
* 33 viviendas en trámite de escrituración y registro
* 2 hogares en proceso de firma de compraventa
* 2 hogares a la espera de asignación del SDVE y/o VUR</t>
  </si>
  <si>
    <t>ANÁLISIS SEGUIMIENTO OCI - Septiembre 30 de 2021</t>
  </si>
  <si>
    <t>CUMPLIMIENTO a septiembre 30 de 2021</t>
  </si>
  <si>
    <t>ESTADO a septiembre 30 de 2021</t>
  </si>
  <si>
    <r>
      <t xml:space="preserve">De acuerdo con los soportes aportados por la ERU mediante radicados 20204200048641 y 20204200049321 la Contraloría de Bogotá da como </t>
    </r>
    <r>
      <rPr>
        <b/>
        <sz val="11"/>
        <rFont val="Arial"/>
        <family val="2"/>
      </rPr>
      <t>Cumplida Efectiva</t>
    </r>
    <r>
      <rPr>
        <sz val="11"/>
        <rFont val="Arial"/>
        <family val="2"/>
      </rPr>
      <t xml:space="preserve"> la acción realizada en el Informe final de la Auditoría de Desempeño Código 72 PAD 2020.</t>
    </r>
  </si>
  <si>
    <t>Mediante Informe Final de Auditoría de Regularidad COD 65 de agosto de 2020, la Contraloría de Bogotá categoriza en AVERIGUACION PRELIMINAR la acción realizada dentro de la vigencia 2019 y activa el Proceso Administrativo Sancionatorio</t>
  </si>
  <si>
    <t>Con corte a 30 de septiembre de 2021 se adjuntan los informes semanales remitidos por el Fideicomitente Constructor durante el seguimiento del trimestre así: 4 del mes de julio, 4 del mes de Agosto y 4 del mes de septiembre.
Como evidencia adicional de los 12 informes se remite archivo en excel denominado “seguimiento a comercialización Nelekonar” que da cuenta de los compromisos establecidos en las reuniones de seguimiento semanal con el fideicomitente constructor y la SDHT. 
Con corte a 30 de septiembre el estado de la comercialización es el siguiente: 
* 120 viviendas entregadas
* 7 viviendas tienen promesa de compraventa suscrita, en estudio de títulos, avalúo y legalización del crédito hipotecario por parte de las diferentes entidades financieras
* 3 hogares en trámite de escrituración y registro   
* 1 hogar en proceso de desistimiento por pérdida del cierre financiero</t>
  </si>
  <si>
    <t>El 25 de agosto socializó por medio de correo electrónico la circular informativa con el protocolo de publicación en etapa precontractual – plataforma SECOP II para verificación y observaciones de los colaboradores del área y posteriormente se oficializó por medio de TAMPUS con el radicado número I2021002446 el 14 de septiembre de 2021, de esta manera se cumple con la acción de mejora propuesta.
Se anexa correo electrónico y PDF del protocolo.</t>
  </si>
  <si>
    <t>CORTE SEP 30 DE 2021</t>
  </si>
  <si>
    <r>
      <t xml:space="preserve">Mediante Informe Preliminar de Auditoría de Regularidad COD 56 de 22 de septiembre de 2021, con radicado E2021005653, la Contraloría de Bogotá calificó como </t>
    </r>
    <r>
      <rPr>
        <b/>
        <sz val="11"/>
        <rFont val="Arial"/>
        <family val="2"/>
      </rPr>
      <t>Cumplida Efectiva</t>
    </r>
    <r>
      <rPr>
        <sz val="11"/>
        <rFont val="Arial"/>
        <family val="2"/>
      </rPr>
      <t xml:space="preserve"> la acción realizada dentro de la vigencia 2020</t>
    </r>
  </si>
  <si>
    <r>
      <t xml:space="preserve">Mediante Informe Preliminar de Auditoría de Regularidad COD 56 de 22 de septiembre de 2021, con radicado E2021005653, la Contraloría de Bogotá calificó como </t>
    </r>
    <r>
      <rPr>
        <b/>
        <sz val="11"/>
        <rFont val="Arial"/>
        <family val="2"/>
      </rPr>
      <t>Cumplida Inefectiva</t>
    </r>
    <r>
      <rPr>
        <sz val="11"/>
        <rFont val="Arial"/>
        <family val="2"/>
      </rPr>
      <t xml:space="preserve"> la acción realizada dentro de la vigencia 2020 y configura la siguiente observación: 3.1.2.2 Observación administrativa por la falta de efectividad de la acción formulada al hallazgo 3.1.3.5 Acción 1 relacionada con la publicación extemporánea de información en el SECOP II</t>
    </r>
  </si>
  <si>
    <t>Elaborar y socializar una Comunicación Interna con lineamientos sobre ejecución contractual en la plataforma SECOP II de los contratos a cargo de la Subgerencia de Gestión Corporativa.</t>
  </si>
  <si>
    <r>
      <t xml:space="preserve">Mediante Informe Preliminar de Auditoría de Regularidad COD 56 de 22 de septiembre de 2021, con radicado E2021005653, la Contraloría de Bogotá calificó como </t>
    </r>
    <r>
      <rPr>
        <b/>
        <sz val="11"/>
        <rFont val="Arial"/>
        <family val="2"/>
      </rPr>
      <t>Cumplida Inefectiva</t>
    </r>
    <r>
      <rPr>
        <sz val="11"/>
        <rFont val="Arial"/>
        <family val="2"/>
      </rPr>
      <t xml:space="preserve"> la acción realizada dentro de la vigencia 2020 y configura la siguiente observación: 3.1.2.1 Observación administrativa con presunta incidencia disciplinaria por la falta de efectividad de la acción formulada al hallazgo 3.1.3.4 Acción 4 relacionada con la omisión de la publicación de documentos contractuales en el SECOP II
Teniendo en cuenta que la acción fue declarada inefectiva en el informe preliminar de la Contraloría en el marco de la auditoría regular, se procede a informar sobre las actuaciones adelantadas por la Subgerencia de Gestión Corporativa en la presente vigencia. Desde hace 4 meses se viene adelantando la labor de llevar a cabo la actualización en la plataforma SECOP II, de los informes de ejecución de todos y cada uno de los contratistas, con su respectivo estado de "aprobado" y "pagado". Así mismo, el cargue de las órdenes de pago de cada contrato, de acuerdo a la base de datos interna del equipo de contratación de la Subgerencia Corporativa, estando esta tarea al día de los contratos que se encuentran en ejecución. Por otra parte, el equipo de contratos de la SGC se encuentra adelantando las gestiones para el cargue y publicación de los documentos de ejecución del contrato de otras vigencias. Anexo 1. Estado de cargue y publicaciones de contratos en ejecución y/o liquidados. </t>
    </r>
  </si>
  <si>
    <t>En cumplimiento de la cláusula 17 del convenio 1201 de 2018, se elaboró el informe semestral conjunto correspondiente al periodo marzo 2021 a agosto 2021, con el fin de reportar los avances del proyecto a los Juzgados 41 Administrativo de Bogotá y 12 Administrativo de Oralidad del Circuito de Bogotá.
Por lo anterior, se considera que las tres entidades convenidas han brindado la información que se requiere para evidenciar el avance en la ejecución de actividades que permiten cumplir con el objeto contractual contenido en el Convenio 1201 de 2018, y consiguientemente, se da cumplimiento a lo ordenado en los fallos de las acciones populares que motivan dicho convenio.</t>
  </si>
  <si>
    <t>Se envió comunicación a la SDS y a la Subred Centro Oriente, remitiendo el informe semestral elaborado, para su revisión y firma - Radicados ERU S2021004069 y S2021004070.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</si>
</sst>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C0A]d\-mmm\-yy;@"/>
    <numFmt numFmtId="166" formatCode="0.0%"/>
  </numFmts>
  <fonts count="14" x14ac:knownFonts="1">
    <font>
      <sz val="11"/>
      <color theme="1"/>
      <name val="Calibri"/>
      <family val="2"/>
      <scheme val="minor"/>
    </font>
    <font>
      <sz val="11"/>
      <color theme="1"/>
      <name val="Calibri"/>
      <family val="2"/>
      <scheme val="minor"/>
    </font>
    <font>
      <b/>
      <sz val="14"/>
      <color indexed="8"/>
      <name val="Arial"/>
      <family val="2"/>
    </font>
    <font>
      <sz val="11"/>
      <color indexed="8"/>
      <name val="Arial Narrow"/>
      <family val="2"/>
    </font>
    <font>
      <sz val="11"/>
      <name val="Arial Narrow"/>
      <family val="2"/>
    </font>
    <font>
      <sz val="11"/>
      <name val="Arial"/>
      <family val="2"/>
    </font>
    <font>
      <b/>
      <sz val="11"/>
      <name val="Arial"/>
      <family val="2"/>
    </font>
    <font>
      <sz val="11"/>
      <color indexed="8"/>
      <name val="Arial"/>
      <family val="2"/>
    </font>
    <font>
      <sz val="11"/>
      <color rgb="FFFF0000"/>
      <name val="Arial"/>
      <family val="2"/>
    </font>
    <font>
      <b/>
      <sz val="11"/>
      <color indexed="8"/>
      <name val="Arial Narrow"/>
      <family val="2"/>
    </font>
    <font>
      <b/>
      <sz val="11"/>
      <color indexed="8"/>
      <name val="Calibri"/>
      <family val="2"/>
      <scheme val="minor"/>
    </font>
    <font>
      <b/>
      <sz val="12"/>
      <color indexed="8"/>
      <name val="Arial"/>
      <family val="2"/>
    </font>
    <font>
      <b/>
      <sz val="12"/>
      <color theme="1"/>
      <name val="Arial"/>
      <family val="2"/>
    </font>
    <font>
      <b/>
      <sz val="12"/>
      <name val="Arial"/>
      <family val="2"/>
    </font>
  </fonts>
  <fills count="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9"/>
        <bgColor indexed="64"/>
      </patternFill>
    </fill>
    <fill>
      <patternFill patternType="solid">
        <fgColor rgb="FF92D050"/>
        <bgColor indexed="64"/>
      </patternFill>
    </fill>
    <fill>
      <patternFill patternType="solid">
        <fgColor theme="5" tint="0.39997558519241921"/>
        <bgColor indexed="64"/>
      </patternFill>
    </fill>
  </fills>
  <borders count="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4" fillId="0" borderId="0" xfId="0" applyFont="1"/>
    <xf numFmtId="0" fontId="3" fillId="2" borderId="0" xfId="0" applyFont="1" applyFill="1"/>
    <xf numFmtId="0" fontId="4" fillId="2" borderId="0" xfId="0" applyFont="1" applyFill="1"/>
    <xf numFmtId="9" fontId="3" fillId="0" borderId="0" xfId="1" applyFont="1" applyAlignment="1">
      <alignment horizontal="center"/>
    </xf>
    <xf numFmtId="0" fontId="3" fillId="2" borderId="0" xfId="0" applyFont="1" applyFill="1" applyAlignment="1">
      <alignmen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9" fontId="6" fillId="2" borderId="2" xfId="1"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2"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justify" vertical="center" wrapText="1"/>
      <protection locked="0"/>
    </xf>
    <xf numFmtId="9" fontId="5" fillId="3" borderId="2"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165" fontId="5" fillId="3" borderId="2" xfId="0" applyNumberFormat="1" applyFont="1" applyFill="1" applyBorder="1" applyAlignment="1" applyProtection="1">
      <alignment horizontal="center" vertical="center" wrapText="1"/>
      <protection locked="0"/>
    </xf>
    <xf numFmtId="0" fontId="5" fillId="3" borderId="5" xfId="0" applyFont="1" applyFill="1" applyBorder="1" applyAlignment="1" applyProtection="1">
      <alignment horizontal="left" vertical="center" wrapText="1"/>
      <protection locked="0"/>
    </xf>
    <xf numFmtId="0" fontId="5"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2"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protection locked="0"/>
    </xf>
    <xf numFmtId="0" fontId="5" fillId="4" borderId="2" xfId="0" applyFont="1" applyFill="1" applyBorder="1" applyAlignment="1" applyProtection="1">
      <alignment horizontal="justify" vertical="center" wrapText="1"/>
      <protection locked="0"/>
    </xf>
    <xf numFmtId="0" fontId="5" fillId="4" borderId="2" xfId="0" applyFont="1" applyFill="1" applyBorder="1" applyAlignment="1">
      <alignment horizontal="justify" vertical="center" wrapText="1"/>
    </xf>
    <xf numFmtId="9" fontId="5" fillId="4" borderId="2" xfId="1" applyFont="1" applyFill="1" applyBorder="1" applyAlignment="1">
      <alignment horizontal="center" vertical="center" wrapText="1"/>
    </xf>
    <xf numFmtId="9" fontId="5" fillId="4" borderId="2" xfId="1" applyFont="1" applyFill="1" applyBorder="1" applyAlignment="1">
      <alignment horizontal="left" vertical="center" wrapText="1"/>
    </xf>
    <xf numFmtId="9" fontId="5" fillId="4" borderId="2" xfId="0" applyNumberFormat="1" applyFont="1" applyFill="1" applyBorder="1" applyAlignment="1">
      <alignment horizontal="center" vertical="center" wrapText="1"/>
    </xf>
    <xf numFmtId="165" fontId="5" fillId="4" borderId="2" xfId="0" applyNumberFormat="1" applyFont="1" applyFill="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7" fillId="5" borderId="2" xfId="0" applyFont="1" applyFill="1" applyBorder="1" applyAlignment="1" applyProtection="1">
      <alignment horizontal="left" vertical="center"/>
      <protection locked="0"/>
    </xf>
    <xf numFmtId="0" fontId="5" fillId="5" borderId="2" xfId="0" applyFont="1" applyFill="1" applyBorder="1" applyAlignment="1" applyProtection="1">
      <alignment horizontal="justify" vertical="center" wrapText="1"/>
      <protection locked="0"/>
    </xf>
    <xf numFmtId="0" fontId="5" fillId="5" borderId="2" xfId="0" applyFont="1" applyFill="1" applyBorder="1" applyAlignment="1">
      <alignment horizontal="justify" vertical="center" wrapText="1"/>
    </xf>
    <xf numFmtId="9" fontId="5" fillId="5" borderId="2" xfId="1" applyFont="1" applyFill="1" applyBorder="1" applyAlignment="1">
      <alignment horizontal="center" vertical="center" wrapText="1"/>
    </xf>
    <xf numFmtId="9" fontId="5" fillId="5" borderId="2" xfId="1" applyFont="1" applyFill="1" applyBorder="1" applyAlignment="1">
      <alignment horizontal="left" vertical="center" wrapText="1"/>
    </xf>
    <xf numFmtId="165" fontId="5" fillId="5" borderId="2" xfId="0" applyNumberFormat="1" applyFont="1" applyFill="1" applyBorder="1" applyAlignment="1" applyProtection="1">
      <alignment horizontal="center" vertical="center" wrapText="1"/>
      <protection locked="0"/>
    </xf>
    <xf numFmtId="9" fontId="3" fillId="0" borderId="0" xfId="1" applyFont="1" applyBorder="1" applyAlignment="1">
      <alignment horizontal="center"/>
    </xf>
    <xf numFmtId="9" fontId="9" fillId="0" borderId="0" xfId="1" applyFont="1" applyBorder="1" applyAlignment="1">
      <alignment horizontal="center"/>
    </xf>
    <xf numFmtId="0" fontId="0" fillId="0" borderId="0" xfId="0" applyAlignment="1">
      <alignment horizontal="right"/>
    </xf>
    <xf numFmtId="0" fontId="10" fillId="0" borderId="0" xfId="0" applyFont="1" applyAlignment="1">
      <alignment horizontal="right"/>
    </xf>
    <xf numFmtId="0" fontId="0" fillId="0" borderId="0" xfId="0" pivotButton="1"/>
    <xf numFmtId="0" fontId="0" fillId="0" borderId="0" xfId="0" pivotButton="1" applyAlignment="1">
      <alignment horizontal="right"/>
    </xf>
    <xf numFmtId="0" fontId="2" fillId="0" borderId="0" xfId="0" applyFont="1" applyAlignment="1">
      <alignment horizontal="center"/>
    </xf>
    <xf numFmtId="0" fontId="11" fillId="0" borderId="2" xfId="0" applyFont="1" applyBorder="1" applyAlignment="1">
      <alignment horizontal="center" vertical="center"/>
    </xf>
    <xf numFmtId="0" fontId="12" fillId="3" borderId="2"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justify" vertical="center" wrapText="1"/>
      <protection locked="0"/>
    </xf>
    <xf numFmtId="166" fontId="3" fillId="0" borderId="0" xfId="1" applyNumberFormat="1" applyFont="1" applyBorder="1" applyAlignment="1">
      <alignment horizontal="center"/>
    </xf>
    <xf numFmtId="0" fontId="12" fillId="5" borderId="2" xfId="0" applyFont="1" applyFill="1" applyBorder="1" applyAlignment="1">
      <alignment horizontal="center" vertical="center" wrapText="1"/>
    </xf>
    <xf numFmtId="0" fontId="13" fillId="5"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13" fillId="6" borderId="2" xfId="0" applyFont="1" applyFill="1" applyBorder="1" applyAlignment="1">
      <alignment horizontal="left" vertical="center" wrapText="1"/>
    </xf>
    <xf numFmtId="0" fontId="11" fillId="0" borderId="6" xfId="0" applyFont="1" applyBorder="1" applyAlignment="1">
      <alignment horizontal="center" vertical="center"/>
    </xf>
    <xf numFmtId="0" fontId="11" fillId="0" borderId="2" xfId="0" applyFont="1" applyBorder="1" applyAlignment="1">
      <alignment horizontal="left" vertical="center"/>
    </xf>
    <xf numFmtId="0" fontId="0" fillId="0" borderId="0" xfId="0" applyNumberFormat="1"/>
    <xf numFmtId="0" fontId="2" fillId="0" borderId="0" xfId="0" applyFont="1" applyAlignment="1">
      <alignment horizontal="center"/>
    </xf>
    <xf numFmtId="0" fontId="5" fillId="7" borderId="2" xfId="0" applyFont="1" applyFill="1" applyBorder="1" applyAlignment="1">
      <alignment horizontal="center" vertical="center" wrapText="1"/>
    </xf>
    <xf numFmtId="0" fontId="5" fillId="7" borderId="2" xfId="0" applyFont="1" applyFill="1" applyBorder="1" applyAlignment="1">
      <alignment horizontal="left" vertical="center" wrapText="1"/>
    </xf>
    <xf numFmtId="0" fontId="5" fillId="7" borderId="2" xfId="0" applyFont="1" applyFill="1" applyBorder="1" applyAlignment="1" applyProtection="1">
      <alignment horizontal="left" vertical="center" wrapText="1"/>
      <protection locked="0"/>
    </xf>
    <xf numFmtId="0" fontId="7" fillId="7" borderId="2" xfId="0" applyFont="1" applyFill="1" applyBorder="1" applyAlignment="1" applyProtection="1">
      <alignment horizontal="left" vertical="center"/>
      <protection locked="0"/>
    </xf>
    <xf numFmtId="0" fontId="5" fillId="7" borderId="2" xfId="0" applyFont="1" applyFill="1" applyBorder="1" applyAlignment="1" applyProtection="1">
      <alignment horizontal="justify" vertical="center" wrapText="1"/>
      <protection locked="0"/>
    </xf>
    <xf numFmtId="0" fontId="5" fillId="7" borderId="2" xfId="0" applyFont="1" applyFill="1" applyBorder="1" applyAlignment="1">
      <alignment horizontal="justify" vertical="center" wrapText="1"/>
    </xf>
    <xf numFmtId="9" fontId="5" fillId="7" borderId="2" xfId="1" applyFont="1" applyFill="1" applyBorder="1" applyAlignment="1">
      <alignment horizontal="center" vertical="center" wrapText="1"/>
    </xf>
    <xf numFmtId="9" fontId="5" fillId="7" borderId="2" xfId="1" applyFont="1" applyFill="1" applyBorder="1" applyAlignment="1">
      <alignment horizontal="left" vertical="center" wrapText="1"/>
    </xf>
    <xf numFmtId="9" fontId="5" fillId="7" borderId="2" xfId="0" applyNumberFormat="1" applyFont="1" applyFill="1" applyBorder="1" applyAlignment="1">
      <alignment horizontal="center" vertical="center" wrapText="1"/>
    </xf>
    <xf numFmtId="165" fontId="5" fillId="7" borderId="2" xfId="0" applyNumberFormat="1" applyFont="1" applyFill="1" applyBorder="1" applyAlignment="1" applyProtection="1">
      <alignment horizontal="center" vertical="center" wrapText="1"/>
      <protection locked="0"/>
    </xf>
    <xf numFmtId="0" fontId="5" fillId="8" borderId="2" xfId="0" applyFont="1" applyFill="1" applyBorder="1" applyAlignment="1">
      <alignment horizontal="center" vertical="center" wrapText="1"/>
    </xf>
    <xf numFmtId="0" fontId="5" fillId="8" borderId="2" xfId="0" applyFont="1" applyFill="1" applyBorder="1" applyAlignment="1">
      <alignment horizontal="left" vertical="center" wrapText="1"/>
    </xf>
    <xf numFmtId="0" fontId="7" fillId="8" borderId="2" xfId="0" applyFont="1" applyFill="1" applyBorder="1" applyAlignment="1" applyProtection="1">
      <alignment horizontal="left" vertical="center"/>
      <protection locked="0"/>
    </xf>
    <xf numFmtId="0" fontId="5" fillId="8" borderId="2" xfId="0" applyFont="1" applyFill="1" applyBorder="1" applyAlignment="1" applyProtection="1">
      <alignment horizontal="justify" vertical="center" wrapText="1"/>
      <protection locked="0"/>
    </xf>
    <xf numFmtId="0" fontId="5" fillId="8" borderId="2" xfId="0" applyFont="1" applyFill="1" applyBorder="1" applyAlignment="1">
      <alignment horizontal="justify" vertical="center" wrapText="1"/>
    </xf>
    <xf numFmtId="9" fontId="5" fillId="8" borderId="2" xfId="1" applyFont="1" applyFill="1" applyBorder="1" applyAlignment="1">
      <alignment horizontal="center" vertical="center" wrapText="1"/>
    </xf>
    <xf numFmtId="9" fontId="5" fillId="8" borderId="2" xfId="1" applyFont="1" applyFill="1" applyBorder="1" applyAlignment="1">
      <alignment horizontal="left" vertical="center" wrapText="1"/>
    </xf>
    <xf numFmtId="165" fontId="5" fillId="8" borderId="2" xfId="0" applyNumberFormat="1" applyFont="1" applyFill="1" applyBorder="1" applyAlignment="1" applyProtection="1">
      <alignment horizontal="center" vertical="center" wrapText="1"/>
      <protection locked="0"/>
    </xf>
    <xf numFmtId="9" fontId="5" fillId="7" borderId="2" xfId="1" applyFont="1" applyFill="1" applyBorder="1" applyAlignment="1">
      <alignment vertical="center" wrapText="1"/>
    </xf>
    <xf numFmtId="9" fontId="5" fillId="8" borderId="2" xfId="1" applyFont="1" applyFill="1" applyBorder="1" applyAlignment="1">
      <alignment vertical="center" wrapText="1"/>
    </xf>
    <xf numFmtId="0" fontId="2" fillId="0" borderId="0" xfId="0" applyFont="1" applyAlignment="1">
      <alignment horizontal="center"/>
    </xf>
    <xf numFmtId="164" fontId="5" fillId="3" borderId="2" xfId="0" applyNumberFormat="1" applyFont="1" applyFill="1" applyBorder="1" applyAlignment="1">
      <alignment horizontal="left" vertical="center" wrapText="1"/>
    </xf>
    <xf numFmtId="0" fontId="5" fillId="0" borderId="0" xfId="0" applyFont="1" applyAlignment="1">
      <alignment vertical="center" wrapText="1"/>
    </xf>
    <xf numFmtId="9" fontId="5" fillId="3" borderId="4" xfId="1" applyFont="1" applyFill="1" applyBorder="1" applyAlignment="1">
      <alignment horizontal="justify" vertical="center" wrapText="1"/>
    </xf>
    <xf numFmtId="9" fontId="5" fillId="3" borderId="6" xfId="1" applyFont="1" applyFill="1" applyBorder="1" applyAlignment="1">
      <alignment horizontal="justify" vertical="center" wrapText="1"/>
    </xf>
    <xf numFmtId="164" fontId="5" fillId="3" borderId="4" xfId="0" applyNumberFormat="1" applyFont="1" applyFill="1" applyBorder="1" applyAlignment="1">
      <alignment horizontal="left" vertical="center" wrapText="1"/>
    </xf>
    <xf numFmtId="164" fontId="5" fillId="3" borderId="6" xfId="0" applyNumberFormat="1" applyFont="1" applyFill="1" applyBorder="1" applyAlignment="1">
      <alignment horizontal="left" vertical="center" wrapText="1"/>
    </xf>
    <xf numFmtId="0" fontId="2" fillId="0" borderId="0" xfId="0" applyFont="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4488.603474768519" createdVersion="6" refreshedVersion="6" minRefreshableVersion="3" recordCount="36">
  <cacheSource type="worksheet">
    <worksheetSource ref="A3:AQ39" sheet="seguim"/>
  </cacheSource>
  <cacheFields count="43">
    <cacheField name="No" numFmtId="0">
      <sharedItems containsSemiMixedTypes="0" containsString="0" containsNumber="1" containsInteger="1" minValue="1" maxValue="36"/>
    </cacheField>
    <cacheField name="CÓDIGO DE LA ENTIDAD" numFmtId="0">
      <sharedItems containsSemiMixedTypes="0" containsString="0" containsNumber="1" containsInteger="1" minValue="263" maxValue="263"/>
    </cacheField>
    <cacheField name="VIGENCIA PAD AUDITORIA o VISITA" numFmtId="0">
      <sharedItems count="3">
        <s v="2017 2017"/>
        <s v="2019 2019"/>
        <s v="2020 2020"/>
      </sharedItems>
    </cacheField>
    <cacheField name="CODIGO AUDITORIA SEGÚN PAD DE LA VIGENCIA" numFmtId="0">
      <sharedItems containsSemiMixedTypes="0" containsString="0" containsNumber="1" containsInteger="1" minValue="20" maxValue="501" count="6">
        <n v="50"/>
        <n v="20"/>
        <n v="29"/>
        <n v="501"/>
        <n v="65"/>
        <n v="249"/>
      </sharedItems>
    </cacheField>
    <cacheField name="No. HALLAZGO o Numeral del Informe de la Auditoría o Visita" numFmtId="0">
      <sharedItems count="19">
        <s v="2.2.1.2.1"/>
        <s v="3.1.1.1"/>
        <s v="3.1.1.2"/>
        <s v="3.1.3.3"/>
        <s v="3.2.2.3"/>
        <s v="3.2.1.1"/>
        <s v="4.1.1"/>
        <s v="3.1.1"/>
        <s v="3.1.2.1"/>
        <s v="3.1.3.1"/>
        <s v="3.1.3.2"/>
        <s v="3.1.3.4"/>
        <s v="3.1.3.5"/>
        <s v="3.2.1.2"/>
        <s v="3.2.1.3"/>
        <s v="3.2.1.4"/>
        <s v="3.2.1.5"/>
        <s v="3.2.1.6"/>
        <s v="3.3.2.1"/>
      </sharedItems>
    </cacheField>
    <cacheField name="CÓDIGO ACCIÓN" numFmtId="0">
      <sharedItems containsSemiMixedTypes="0" containsString="0" containsNumber="1" containsInteger="1" minValue="1" maxValue="4"/>
    </cacheField>
    <cacheField name="HALLAZGO" numFmtId="0">
      <sharedItems longText="1"/>
    </cacheField>
    <cacheField name="CAUSA DEL HALLAZGO" numFmtId="0">
      <sharedItems longText="1"/>
    </cacheField>
    <cacheField name="DESCRIPCIÓN ACCION" numFmtId="0">
      <sharedItems longText="1"/>
    </cacheField>
    <cacheField name="NOMBRE DEL INDICADOR" numFmtId="0">
      <sharedItems/>
    </cacheField>
    <cacheField name="VARIABLES DEL INDICADOR" numFmtId="0">
      <sharedItems/>
    </cacheField>
    <cacheField name="ANÁLISIS SEGUIMIENTO OCI -_x000a_Junio 30 de 2019" numFmtId="9">
      <sharedItems containsBlank="1" longText="1"/>
    </cacheField>
    <cacheField name="CUMPLIMIENTO a Junio 30 de 2019" numFmtId="9">
      <sharedItems containsMixedTypes="1" containsNumber="1" minValue="0" maxValue="0.5"/>
    </cacheField>
    <cacheField name="ANÁLISIS SEGUIMIENTO OCI -Septiembre 30 de 2019" numFmtId="9">
      <sharedItems containsBlank="1" longText="1"/>
    </cacheField>
    <cacheField name="CUMPLIMIENTO a Septiembre 30 de 2019" numFmtId="9">
      <sharedItems containsMixedTypes="1" containsNumber="1" minValue="0" maxValue="1"/>
    </cacheField>
    <cacheField name="ANÁLISIS SEGUIMIENTO OCI -Diciembre 30 de 2019" numFmtId="9">
      <sharedItems containsBlank="1" longText="1"/>
    </cacheField>
    <cacheField name="CUMPLIMIENTO a dicimembre 30 de 2019" numFmtId="9">
      <sharedItems containsMixedTypes="1" containsNumber="1" minValue="0" maxValue="1"/>
    </cacheField>
    <cacheField name="ESTADO_x000a_Diciembre 30 de 2019" numFmtId="0">
      <sharedItems/>
    </cacheField>
    <cacheField name="ANÁLISIS SEGUIMIENTO OCI - Mayo 15 de 2020" numFmtId="0">
      <sharedItems containsBlank="1" longText="1"/>
    </cacheField>
    <cacheField name="CUMPLIMIENTO a mayo 15 de 2020" numFmtId="9">
      <sharedItems containsMixedTypes="1" containsNumber="1" containsInteger="1" minValue="0" maxValue="1"/>
    </cacheField>
    <cacheField name="ESTADO a mayo 15 de 2020" numFmtId="0">
      <sharedItems/>
    </cacheField>
    <cacheField name="ANÁLISIS SEGUIMIENTO OCI - Julio 15 de 2020" numFmtId="0">
      <sharedItems containsBlank="1" longText="1"/>
    </cacheField>
    <cacheField name="CUMPLIMIENTO a julio 15 de 2020" numFmtId="9">
      <sharedItems containsMixedTypes="1" containsNumber="1" containsInteger="1" minValue="0" maxValue="1"/>
    </cacheField>
    <cacheField name="ESTADO a julio 15 de 2020" numFmtId="0">
      <sharedItems/>
    </cacheField>
    <cacheField name="ANÁLISIS SEGUIMIENTO OCI - Octubre 30 de 2020" numFmtId="0">
      <sharedItems containsBlank="1" longText="1"/>
    </cacheField>
    <cacheField name="CUMPLIMIENTO a octubre 30 de 2020" numFmtId="9">
      <sharedItems containsSemiMixedTypes="0" containsString="0" containsNumber="1" minValue="0" maxValue="1"/>
    </cacheField>
    <cacheField name="ESTADO a octubre 30 de 2020" numFmtId="0">
      <sharedItems/>
    </cacheField>
    <cacheField name="ANÁLISIS SEGUIMIENTO OCI - Diciembre 31 de 2020" numFmtId="0">
      <sharedItems containsBlank="1" longText="1"/>
    </cacheField>
    <cacheField name="CUMPLIMIENTO a diciembre 31 de 2020" numFmtId="9">
      <sharedItems containsSemiMixedTypes="0" containsString="0" containsNumber="1" minValue="0" maxValue="1"/>
    </cacheField>
    <cacheField name="ESTADO a diciembre 31 de 2020" numFmtId="0">
      <sharedItems/>
    </cacheField>
    <cacheField name="ANÁLISIS SEGUIMIENTO OCI - Marzo 31 de 2021" numFmtId="0">
      <sharedItems containsBlank="1" longText="1"/>
    </cacheField>
    <cacheField name="CUMPLIMIENTO a marzo 31 de 2021" numFmtId="9">
      <sharedItems containsSemiMixedTypes="0" containsString="0" containsNumber="1" minValue="0" maxValue="1"/>
    </cacheField>
    <cacheField name="ESTADO a marzo 31 de 2021" numFmtId="0">
      <sharedItems/>
    </cacheField>
    <cacheField name="ANÁLISIS SEGUIMIENTO OCI - Junio 30 de 2021" numFmtId="0">
      <sharedItems containsBlank="1" longText="1"/>
    </cacheField>
    <cacheField name="CUMPLIMIENTO a junio 30 de 2021" numFmtId="9">
      <sharedItems containsSemiMixedTypes="0" containsString="0" containsNumber="1" minValue="0" maxValue="1"/>
    </cacheField>
    <cacheField name="ESTADO a junio 30 de 2021" numFmtId="0">
      <sharedItems/>
    </cacheField>
    <cacheField name="ANÁLISIS SEGUIMIENTO OCI - Septiembre 30 de 2021" numFmtId="0">
      <sharedItems containsBlank="1" longText="1"/>
    </cacheField>
    <cacheField name="CUMPLIMIENTO a septiembre 30 de 2021" numFmtId="9">
      <sharedItems containsSemiMixedTypes="0" containsString="0" containsNumber="1" minValue="0" maxValue="1"/>
    </cacheField>
    <cacheField name="ESTADO a septiembre 30 de 2021" numFmtId="0">
      <sharedItems count="3">
        <s v="AVERIGUACION PRELIMINAR"/>
        <s v="CUMPLIDA"/>
        <s v="EN PROCESO_x000a_EN TERMINOS"/>
      </sharedItems>
    </cacheField>
    <cacheField name="FECHA DE INICIO" numFmtId="165">
      <sharedItems containsSemiMixedTypes="0" containsNonDate="0" containsDate="1" containsString="0" minDate="2017-08-11T00:00:00" maxDate="2020-12-18T00:00:00"/>
    </cacheField>
    <cacheField name="FECHA DE MODIFICACION" numFmtId="165">
      <sharedItems containsNonDate="0" containsDate="1" containsString="0" containsBlank="1" minDate="2020-10-26T00:00:00" maxDate="2020-10-27T00:00:00"/>
    </cacheField>
    <cacheField name="FECHA DE TERMINACIÓN" numFmtId="165">
      <sharedItems containsSemiMixedTypes="0" containsNonDate="0" containsDate="1" containsString="0" minDate="2018-07-25T00:00:00" maxDate="2021-12-17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n v="1"/>
    <n v="263"/>
    <x v="0"/>
    <x v="0"/>
    <x v="0"/>
    <n v="3"/>
    <s v="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
    <s v="El contrato no contempló uno de los requerimientos de la licencia de construcción por falencias en la concepción del proyecto."/>
    <s v="Efectuar el trámite de licenciamiento previo a las obras a realizar. "/>
    <s v="Trámite de licencia"/>
    <s v="Trámite radicado"/>
    <s v="La modificación de la licencia de construcción del Proyecto Plaza de la Hoja no fue posible dado que no se cuenta con la autorización de la Asamblea de Copropietarios, por tal razón no fue factible iniciar el trámite de solicitud de modificación de la misma ante a la Curaduría Urbana. Al revisar la acción propuesta se evidencia que la misma se encontraba condicionada a la deliberación y aprobación de un tercero, en este caso, la Asamblea de Propiedad del Conjunto Mixto Plaza de la Hoja.  De acuerdo con el informe presentado por la Subgerencia de Proyectos del 06/06/2019, está área analizó cuatro (4) alternativas para proponer una solución que permitiera finalizar las obras, las cuales son: Redistribución de las áreas de parqueaderos existentes, Instalación de 27 duplicadores, Disposición de parte de las zonas de cesión y Sometimiento nuevamente a la Asamblea de Copropietarios de propuesta de modificación de licencia de construcción. De acuerdo con las explicaciones mencionadas y que el cumplimiento depende de la autorización de un tercero, a la fecha del reporte del seguimiento, no se evidencia cumplimiento de la acción por imposibilidad de su ejecución por parte de la Empresa dado que no posee gobernabilidad sobre el tema.   Este seguimiento  fue  reportado mediante el sistema de información Sivicof el  día 13 de junio de 2019."/>
    <n v="0"/>
    <s v="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_x000a_La acción propuesta se encuentra condicionada a la deliberación y aprobación de la Asamblea de la P.H., razón por la cual su cumplimiento depende de un tercero, en consecuencia hay imposibilidad de ejecución por parte de la Empresa dado que no posee gobernabilidad sobre el tema.sin embargo, no se evidencia soportes  ni avances sobre la restitución del predio al DADEP ni la exclusión del proyecto del convenio.  Acción vencida.     "/>
    <n v="0"/>
    <s v="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_x000a_La acción propuesta se encuentra condicionada a la deliberación y aprobación de la Asamblea de la P.H., razón por la cual su cumplimiento depende de un tercero, en consecuencia hay imposibilidad de ejecución por parte de la Empresa dado que no posee gobernabilidad sobre el tema. _x000a_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Finalmente,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_x000a__x000a_Aunque se presentan evidencias que reflejan actuaciones y gestiones por parte de la ERU, la mismas no corresponde a soportes que evidencien el licenciamiento previo y por ende las acciones arealizar tampoco proceden. Acción vencida._x000a__x000a_"/>
    <n v="0"/>
    <s v="INCUMPLIDA"/>
    <s v="La acción propuesta se encuentra condicionada a la deliberación y aprobación de la Asamblea de la P.H., razón por la cual su cumplimiento depende de un tercero. La Subgerencia de Desarrollo de Proyectos presentó informe con alternativas de solución con Rad. 20195000020483. De igual forma, se reunió con la Administradora del Conjunto el 22/11/2019 para evaluar la eventual instalación de los duplicadores, para lo cual se debía someter a aprobación de la Asamblea, información que se remitió en Oficio el 29/11/2019 con Rad. 20195000105401.  Mediante Oficio No. 20205000005101 de fecha 30 de enero de 2020, reiterado mediante Oficio No. 20205000008801 de fecha 13 de febrero de 2020, la ERU solicitó a los administradores del conjunto se informara sobre la decisión adoptada por la Asamblea de Copropietarios en relación con la instalación de los duplicadores, sin que a la fecha se tenga respuesta._x000a__x000a_Adicionalmente, la ERU solicitó concepto a la Dirección de Norma Urbana de la Secretaría Distrital de Planeación con radicado ERU 20205000008971 de 13 de febrero de 2020,  frente a la aplicación de la nota 1 del cuadro de exigencia de estacionamientos para el uso de vivienda subsidiada (VIS y/o VIP) del Decreto Distrital No. 190 de 2004. La Secretaría, mediante comunicado Radicado No. 2-2020-14301 de fecha 18 de marzo de 2020, remitió copia del Oficio 2-2014-17866 del 29 de abril de 2014, sobre el particular e informó que es correcta la apreciación de la ERU, por lo que es posible modificar la licencia, para lo cual se debe obtener autorización de la copropiedad. _x000a__x000a_Finalmente, en respuesta al derecho de petición Radicado No. 20204200024222 de fecha 24 de marzo de 2020, la ERU notificó a los administradores del Conjunto Mixto Plaza de la Hoja, entre otros asuntos, lo relacionado con la aplicación del concepto de la SDP.     "/>
    <n v="0"/>
    <s v="INCUMPLIDA"/>
    <s v="Sin reporte de avance"/>
    <n v="0"/>
    <s v="INCUMPLIDA"/>
    <s v="Mediante Informe Final de Auditoría de Regularidad COD 65 de agosto de 2020, la Contraloría de Bogotá categoriza en AVERIGUACION PRELIMINAR la acción realizada dentro de la vigencia 2019 y activa el Proceso Administrativo Sancionatorio"/>
    <n v="0"/>
    <s v="AVERIGUACION PRELIMINAR"/>
    <s v="Sin reporte de avance"/>
    <n v="0"/>
    <s v="AVERIGUACION PRELIMINAR"/>
    <s v="La Empresa solicitó Concepto de Norma a las Curadurías Urbanas No. 2 y No. 5, sobre la interpretación correcta de la exigencia de cupos de parqueo a la luz de la normativa respectiva, lo cual se puso en conocimiento de la Copropiedad a través de los comunicados S2020000123 del 23 de diciembre de 2020 y S2021000245 del 20 de enero de 2021, respuestas dadas en el marco de atención a peticiones realizadas por la Copropiedad._x000a__x000a_Como resultado de las anteriores solicitudes, la Curaduría No 2, en oficio del 29 de diciembre de 2020 reitera lo manifestado por la SDP afirmando: “(…) En consecuencia con lo anterior, la exigencia de estacionamientos corresponde a PRIVADOS: 1 x 8 viviendas y VISITANTES: 1 x 18 viviendas”_x000a__x0009__x000a_En el mismo sentido, la Curaduría No 5 manifiesta en el concepto de norma No MP-CU5-0654-20: “…me permito precisar que se aplicaría la exigencia de estacionamientos Privados 1 x 8 viviendas y Visitantes 1 x 18 viviendas.”_x000a__x000a_En conclusión, al revisar los conceptos emitidos sobre los parqueaderos, se aprecia en todos los casos que se debe cumplir con el cupo mínimo de estacionamientos exigidos por la norma urbanística (82) y, en consecuencia, con los parqueos entregados por el constructor (83 parqueos) se cumplió con la norma mínima y no se requieren parqueos adicionales ni duplicadores, procediendo a realizar la modificación de la licencia._x000a__x000a_Actualmente, está en proceso de revisión al interior de la entidad, oficio dirigido a la comunidad con las conclusiones dadas por la curaduría."/>
    <n v="0"/>
    <s v="AVERIGUACION PRELIMINAR"/>
    <s v="Teniendo en cuenta el reporte realizado con corte al 31 de marzo de 2021 y el informe de seguimiento a este plan eremitido por la Oficina de Control Interno, se evidencia que de acuerdo con los conceptos emitidos por la Secrataría Distrital de Planeación y por las Curadurías No. 2 y 5, se cumplió con lo establecido en la norma vigente norma No MP-CU5-0654-20, para parqueaderos en viviendas VIP y sobre ascensores. Se adjuntan los conceptos emitidos por las entidades competentes y el oficio dirigido a la copropiedad sobre este tema. Finalmente, se solicita el trámite para el cierre del presente hallazgo._x000a__x000a_Adicionalmente, se detalla el seguimiento realizado en 4 aspectos:_x000a__x000a_a. Elaborar un informe diagnóstico que contenga toda la información del proyecto incluyendo los conceptos que emitan las curadurías respecto del cumplimiento de norma, y el resultado de cierre de la querella. RTA: Se adjunta el informe correspondiente con los soportes (Ver archivos: Informe y anexos_compressed, Conceptos SDP y curadurías)._x000a__x000a_b. Comunicación dirigida a la copropiedad remitiendo el informe diagnóstico indicando que ese es el resultado de la revisión técnica de la solicitud. RTA: Se adjunta la comunicación S2021001354 con asunto &quot;Conceptos de Curadurías y Secretaria Distrital de Planeación sobre normas aplicables a parqueaderos y ascensores en el proyecto plaza de la hoja&quot; de fecha 16 de abril de 2021. (Ver archivos: S2021001354 Comunicación a la copropiedad)_x000a__x000a_c. Apoyar las gestiones requeridas para definir el tema de los locales comerciales, como acompañamiento y gestión con la Dirección comercial (en el marco de la supervisión del contrato fiduciario). RTA. La Dirección Comercial se encuentra adelantando varios temas de mercadeo, ya se arrendó el local 13._x000a__x000a_d. La desvinculación del Fideicomitente constructor del negocio fiduciario, soportado en todas las gestiones anteriormente mencionadas. RTA. El 8 de julio de 2021, se solicitó a la Dra. Martha Consuelo Andrade, la inclusión en la agenda para el Comité de Contratación del próximo martes 13 de julio de 2021 del: Otrosí integral No. 9 al CONTRATO DE FIDUCIA MERCANTIL INMOBILIARIO DE URBANISMO Y ADMINISTRACIÓN Y PAGO Nº CDJ 075 en virtud del cual se constituyó el PATRIMONIO AUTÓNOMO SUBORDINADO PLAZA DE LA HOJA. Se adjunta la solicitud (Ver archivo adjunto Correo de Empresa. Solicitud inclusión de temas en Comité de Contratación)."/>
    <n v="0"/>
    <s v="AVERIGUACION PRELIMINAR"/>
    <m/>
    <n v="0"/>
    <x v="0"/>
    <d v="2017-08-11T00:00:00"/>
    <m/>
    <d v="2018-07-25T00:00:00"/>
    <s v="Subgerencia de Desarrollo de Proyectos"/>
  </r>
  <r>
    <n v="2"/>
    <n v="263"/>
    <x v="0"/>
    <x v="0"/>
    <x v="0"/>
    <n v="4"/>
    <s v="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
    <s v="El contrato no contempló uno de los requerimientos de la licencia de construcción por falencias en la concepción del proyecto."/>
    <s v="Adelantar las obras conforme a lo establecido en la nueva licencia de construcción."/>
    <s v="Obras ejecutadas conforme a la nueva licencia tramitada"/>
    <s v="Obras ejecutadas conforme a la licencia /Obras a ejecutar según licencia de construcción"/>
    <m/>
    <n v="0"/>
    <m/>
    <n v="0"/>
    <m/>
    <n v="0"/>
    <s v="INCUMPLIDA"/>
    <m/>
    <n v="0"/>
    <s v="INCUMPLIDA"/>
    <s v="Sin reporte de avance"/>
    <n v="0"/>
    <s v="INCUMPLIDA"/>
    <s v="Mediante Informe Final de Auditoría de Regularidad COD 65 de agosto de 2020, la Contraloría de Bogotá categoriza en AVERIGUACION PRELIMINAR la acción realizada dentro de la vigencia 2019 y activa el Proceso Administrativo Sancionatorio"/>
    <n v="0"/>
    <s v="AVERIGUACION PRELIMINAR"/>
    <s v="Sin reporte de avance"/>
    <n v="0"/>
    <s v="AVERIGUACION PRELIMINAR"/>
    <m/>
    <n v="0"/>
    <s v="AVERIGUACION PRELIMINAR"/>
    <m/>
    <n v="0"/>
    <s v="AVERIGUACION PRELIMINAR"/>
    <m/>
    <n v="0"/>
    <x v="0"/>
    <d v="2017-08-11T00:00:00"/>
    <m/>
    <d v="2018-07-25T00:00:00"/>
    <s v="Subgerencia de Desarrollo de Proyectos"/>
  </r>
  <r>
    <n v="3"/>
    <n v="263"/>
    <x v="1"/>
    <x v="1"/>
    <x v="1"/>
    <n v="1"/>
    <s v="Hallazgo administrativo, por inconsistencias en la rendición de la cuenta frente a indicadores de gestión"/>
    <s v="No se realizó una verificación adicional de la información consignada  por el funcionario responsable de la Subgerencia de Planeación y Administración de Proyectos en el formato CB 0404 de la cuenta anual 2018, antes de su transmisión en el SIVICOF."/>
    <s v="Revisar y aprobar  a través de  visto bueno (Nombre, firma y fecha) del Subgerente de Planeación y Administración de Proyectos, de la información consignada en el formato CB 0404 de la cuenta anual, antes de ser remitido a la Oficina Asesora de Control Interno para su transmisión."/>
    <s v="Formato revisado y aprobado"/>
    <s v="Formato revisado y aprobado  "/>
    <s v="La cuenta anual, se presenta en el mes de febrero de 2020. Acción finaliza en febrero de 2020. "/>
    <n v="0"/>
    <s v="La Acción finaliza en el año  2020"/>
    <n v="0"/>
    <s v="La Acción finaliza en febrero de  2020, por tal razón mediante comunicación 20201200003713 de fecha 27/01/2020 indica que a la fecha no se han registrado acciones en este hallazgo."/>
    <n v="0"/>
    <s v="EN PROCESO_x000a_EN TERMINOS"/>
    <s v="La accion fue cumplida el 14 de febrero de 2020. La comunicación de la acción fue radicada el 8 de mayo de 2020 mediante comunicacion 20201200017923"/>
    <n v="1"/>
    <s v="CUMPLIDA"/>
    <m/>
    <n v="1"/>
    <s v="CUMPLIDA"/>
    <m/>
    <n v="1"/>
    <s v="CUMPLIDA"/>
    <m/>
    <n v="1"/>
    <s v="CUMPLIDA"/>
    <m/>
    <n v="1"/>
    <s v="CUMPLIDA"/>
    <m/>
    <n v="1"/>
    <s v="CUMPLIDA"/>
    <s v="Mediante Informe Preliminar de Auditoría de Regularidad COD 56 de septiembre de 2021, la Contraloría de Bogotá calificó como Cumplida Efectiva la acción realizada dentro de la vigencia 2020"/>
    <n v="1"/>
    <x v="1"/>
    <d v="2020-01-15T00:00:00"/>
    <m/>
    <d v="2020-02-28T00:00:00"/>
    <s v="Subgerencia de Planeación y Administración de Proyectos"/>
  </r>
  <r>
    <n v="4"/>
    <n v="263"/>
    <x v="1"/>
    <x v="1"/>
    <x v="2"/>
    <n v="1"/>
    <s v="Hallazgo administrativo, por inconsistencias en información registrada y suministrada por la ERU"/>
    <s v="Error de digitación en el diligenciamiento del formato diseñado por la Contraloría Distrital para solicitar la información de  los contratos asociados a las metas establecidas en el proyecto de inversión No. 83."/>
    <s v="Generar un reporte mensual en el cual se relacionen los contratos suscritos y su asociación a cada una de las metas por proyecto de inversión."/>
    <s v="Número de reportes generados"/>
    <s v="Número de reportes mensuales generados "/>
    <s v="Se evidenció que se han generado tres (3) reportes."/>
    <n v="0.33"/>
    <s v="Remite archivo en excel, lo cual permite evidenciar que han generado el informe respectivamente de los meses de agosto y septiembre, denominados: Seguimiento PC Metas Inversión Agosto.xls y Seguimiento PC Metas Inversión Septiembre.xls. Acumula 5 Infomes al año,"/>
    <n v="0.66"/>
    <s v="Remite archivo en excel con corte  en los meses de agosto y septiembre. Asi mismo se cuenta con el archivo consolidado denominado seguimiento plan de  contratacion metas CI dic2019.xls. Acumula 6 Infomes al año."/>
    <n v="1"/>
    <s v="CUMPLIDA"/>
    <m/>
    <n v="1"/>
    <s v="CUMPLIDA"/>
    <m/>
    <n v="1"/>
    <s v="CUMPLIDA"/>
    <m/>
    <n v="1"/>
    <s v="CUMPLIDA"/>
    <m/>
    <n v="1"/>
    <s v="CUMPLIDA"/>
    <m/>
    <n v="1"/>
    <s v="CUMPLIDA"/>
    <m/>
    <n v="1"/>
    <s v="CUMPLIDA"/>
    <s v="Mediante Informe Preliminar de Auditoría de Regularidad COD 56 de septiembre de 2021, la Contraloría de Bogotá calificó como Cumplida Efectiva la acción realizada dentro de la vigencia 2020"/>
    <n v="1"/>
    <x v="1"/>
    <d v="2019-05-10T00:00:00"/>
    <m/>
    <d v="2020-01-10T00:00:00"/>
    <s v="Subgerencia de Planeación y Administración de Proyectos"/>
  </r>
  <r>
    <n v="5"/>
    <n v="263"/>
    <x v="1"/>
    <x v="1"/>
    <x v="3"/>
    <n v="1"/>
    <s v="Hallazgo administrativo, por inconsistencias en la aprobación del anexo modificatorio de la garantía del Contrato 166 de 2018"/>
    <s v="Aprobación incorrecta del anexo modificatorio de una póliza en el contrato 166 de 2018."/>
    <s v="Capacitación Interna en la Dirección de Gestión Contractual sobre aprobación de garantías que permitan amparar el cumplimiento del contrato. "/>
    <s v="Capacitaciones efectuadas"/>
    <s v="Capacitaciones realizadas "/>
    <s v="Se evidenció que se realizó una capacitación el 13/06/2019 en la DGC. "/>
    <n v="0.5"/>
    <s v="La Acción finaliza en abril del año 2020. Teniendo en cuenta ese término la segunda capacitación programada se realizará antes de la fecha de vencimiento de la acción. "/>
    <n v="0.5"/>
    <m/>
    <n v="0.5"/>
    <s v="EN PROCESO_x000a_EN TERMINOS"/>
    <s v="La accion fue cumplida el 10 de enero de 2020, mediante presentación interna y validacion con listado de asistencia"/>
    <n v="1"/>
    <s v="CUMPLIDA"/>
    <m/>
    <n v="1"/>
    <s v="CUMPLIDA"/>
    <m/>
    <n v="1"/>
    <s v="CUMPLIDA"/>
    <m/>
    <n v="1"/>
    <s v="CUMPLIDA"/>
    <m/>
    <n v="1"/>
    <s v="CUMPLIDA"/>
    <m/>
    <n v="1"/>
    <s v="CUMPLIDA"/>
    <s v="Mediante Informe Preliminar de Auditoría de Regularidad COD 56 de septiembre de 2021, la Contraloría de Bogotá calificó como Cumplida Efectiva la acción realizada dentro de la vigencia 2020"/>
    <n v="1"/>
    <x v="1"/>
    <d v="2019-04-25T00:00:00"/>
    <m/>
    <d v="2020-04-24T00:00:00"/>
    <s v="Dirección de Gestión Contractual "/>
  </r>
  <r>
    <n v="6"/>
    <n v="263"/>
    <x v="1"/>
    <x v="1"/>
    <x v="4"/>
    <n v="1"/>
    <s v="Hallazgo administrativo, por no contar con el documento de cronograma y costos en los planes de gestión social."/>
    <s v="Ausencia de un cronograma y un plan de costos para la implementación del Plan de Gestión Social"/>
    <s v="Elaborar el cronograma de ejecución del Plan de Gestión Social "/>
    <s v="Cronograma elaborado"/>
    <s v="Cronograma elaborado"/>
    <s v="Actividad en proceso. No se reportó avance ni soportes."/>
    <n v="0"/>
    <s v="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
    <n v="1"/>
    <m/>
    <n v="1"/>
    <s v="CUMPLIDA"/>
    <m/>
    <n v="1"/>
    <s v="CUMPLIDA"/>
    <m/>
    <n v="1"/>
    <s v="CUMPLIDA"/>
    <s v="Se publicó en la página Web de la Empresa documento técnico de soporte DTS para la consolidación del Plan Parcial San Bernardo, con el cronograma detallado de actividades por programa y proyecto y, el plan de costos con las compensaciones económicas del Plan de Gestión Social ._x000a_"/>
    <n v="1"/>
    <s v="CUMPLIDA"/>
    <s v="De acuerdo con los soportes aportados por la ERU mediante radicados 20204200048641 y 20204200049321 la Contraloría de Bogotá da como Cumplida Efectiva la acción realizada en el Informe final de la Auditoría de Desempeño Código 72 PAD 2020."/>
    <n v="1"/>
    <s v="CUMPLIDA"/>
    <m/>
    <n v="1"/>
    <s v="CUMPLIDA"/>
    <m/>
    <n v="1"/>
    <s v="CUMPLIDA"/>
    <m/>
    <n v="1"/>
    <x v="1"/>
    <d v="2019-06-01T00:00:00"/>
    <m/>
    <d v="2019-10-30T00:00:00"/>
    <s v="Oficina de Gestión Social "/>
  </r>
  <r>
    <n v="7"/>
    <n v="263"/>
    <x v="1"/>
    <x v="1"/>
    <x v="4"/>
    <n v="2"/>
    <s v="Hallazgo administrativo, por no contar con el documento de cronograma y costos en los planes de gestión social."/>
    <s v="Ausencia de un cronograma y un plan de costos para la implementación del Plan de Gestión Social"/>
    <s v="Elaborar el plan de costos del Plan de Gestión Social "/>
    <s v="Plan de costos elaborado"/>
    <s v="Plan de costos elaborado"/>
    <s v="Actividad en proceso. No se reportó avance ni soportes."/>
    <n v="0"/>
    <s v="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
    <n v="1"/>
    <m/>
    <n v="1"/>
    <s v="CUMPLIDA"/>
    <m/>
    <n v="1"/>
    <s v="CUMPLIDA"/>
    <m/>
    <n v="1"/>
    <s v="CUMPLIDA"/>
    <s v="Se publicó en la página Web de la Empresa documento técnico de soporte DTS para la consolidación del Plan Parcial San Bernardo, con el cronograma detallado de actividades por programa y proyecto y, el plan de costos con las compensaciones económicas del Plan de Gestión Social ._x000a_"/>
    <n v="1"/>
    <s v="CUMPLIDA"/>
    <s v="De acuerdo con los soportes aportados por la ERU mediante radicados 20204200048641 y 20204200049321 la Contraloría de Bogotá da como Cumplida Efectiva la acción realizada en el Informe final de la Auditoría de Desempeño Código 72 PAD 2020."/>
    <n v="1"/>
    <s v="CUMPLIDA"/>
    <m/>
    <n v="1"/>
    <s v="CUMPLIDA"/>
    <m/>
    <n v="1"/>
    <s v="CUMPLIDA"/>
    <m/>
    <n v="1"/>
    <x v="1"/>
    <d v="2019-06-01T00:00:00"/>
    <m/>
    <d v="2019-10-30T00:00:00"/>
    <s v="Oficina de Gestión Social "/>
  </r>
  <r>
    <n v="8"/>
    <n v="263"/>
    <x v="1"/>
    <x v="2"/>
    <x v="5"/>
    <n v="1"/>
    <s v="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925,oo). Esta situación se deriva de una gestión fiscal antieconómica, ineficaz, ineficiente e inoportuna, de conformidad con lo dispuesto en los artículos 3 y 6 de la Ley 610 de 2000."/>
    <s v="El contrato suscrito no contemplaba la opción de liquidación "/>
    <s v="Instruir a las fiduciarias para que en los informes mensuales de los patrimonios autónomos que administran se incluya el estado y gestión de las cuentas por cobrar pendientes de legalizar."/>
    <s v="Instrucciones Fiduciarias"/>
    <s v="Instrucciones Fiduciarias remitidas / Fiduciarias existentes"/>
    <s v="N.A."/>
    <s v="N.A."/>
    <s v="N.A."/>
    <s v="N.A."/>
    <s v="N.A."/>
    <s v="N.A."/>
    <s v="EN PROCESO_x000a_EN TERMINOS"/>
    <s v="Sin reporte de avance"/>
    <s v="N.A."/>
    <s v="EN PROCESO_x000a__x000a_EN TERMINOS"/>
    <s v="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_x000a__x000a_No se han reportado soportes de avance por parte de las Fiduciarias."/>
    <n v="0"/>
    <s v="INCUMPLIDA"/>
    <s v="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_x000a__x000a_A partir del siguiente mes las fiduciarias reportaron las cuentas por cobrar. Como evidencia se remite una muestra que incluye los reportes correspondientes a los meses de Abril, Junio y Octubre así como los correos que evidencian que la información fue recibida desde las fiduciarias."/>
    <n v="1"/>
    <s v="CUMPLIDA"/>
    <m/>
    <n v="1"/>
    <s v="CUMPLIDA"/>
    <m/>
    <n v="1"/>
    <s v="CUMPLIDA"/>
    <m/>
    <n v="1"/>
    <s v="CUMPLIDA"/>
    <s v="Mediante Informe Preliminar de Auditoría de Regularidad COD 56 de septiembre de 2021, la Contraloría de Bogotá calificó como Cumplida Efectiva la acción realizada dentro de la vigencia 2020"/>
    <n v="1"/>
    <x v="1"/>
    <d v="2019-11-19T00:00:00"/>
    <m/>
    <d v="2020-05-18T00:00:00"/>
    <s v="Subgerencia de Gestion Inmobiliaria"/>
  </r>
  <r>
    <n v="9"/>
    <n v="263"/>
    <x v="1"/>
    <x v="2"/>
    <x v="5"/>
    <n v="2"/>
    <s v="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1.925,oo). Esta situación se deriva de una gestión fiscal antieconómica, ineficaz, ineficiente e inoportuna, de conformidad con lo dispuesto en los artículos 3 y 6 de la Ley 610 de 2000."/>
    <s v="El contrato suscrito no contemplaba la opción de liquidación "/>
    <s v="Incluir en el formato de cierre financiero y liquidación de contratos, una casilla en la que se certifique que previo a la liquidación que se verificó el estado de cuentas por cobrar pendientes de legalizar."/>
    <s v="Formato Cierre Financiero"/>
    <s v="Formato de Cierre Financiero y Liquidación de Contratos actualizado"/>
    <s v="N.A."/>
    <s v="N.A."/>
    <s v="N.A."/>
    <s v="N.A."/>
    <s v="N.A."/>
    <s v="N.A."/>
    <s v="EN PROCESO_x000a_EN TERMINOS"/>
    <s v="Se incluye en el formato de liquidacion de contratos una casilla con una nota que certifica que se verificó el estado de cuentas por cobrar pendientes por legalizar, la cual puede ser consultado en MIPG"/>
    <n v="1"/>
    <s v="CUMPLIDA"/>
    <m/>
    <n v="1"/>
    <s v="CUMPLIDA"/>
    <m/>
    <n v="1"/>
    <s v="CUMPLIDA"/>
    <m/>
    <n v="1"/>
    <s v="CUMPLIDA"/>
    <m/>
    <n v="1"/>
    <s v="CUMPLIDA"/>
    <m/>
    <n v="1"/>
    <s v="CUMPLIDA"/>
    <s v="Mediante Informe Preliminar de Auditoría de Regularidad COD 56 de septiembre de 2021, la Contraloría de Bogotá calificó como Cumplida Efectiva la acción realizada dentro de la vigencia 2020"/>
    <n v="1"/>
    <x v="1"/>
    <d v="2019-11-19T00:00:00"/>
    <m/>
    <d v="2020-05-18T00:00:00"/>
    <s v="Dirección de Gestión Contractual "/>
  </r>
  <r>
    <n v="10"/>
    <n v="263"/>
    <x v="1"/>
    <x v="2"/>
    <x v="5"/>
    <n v="3"/>
    <s v="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1.925,oo). Esta situación se deriva de una gestión fiscal antieconómica, ineficaz, ineficiente e inoportuna, de conformidad con lo dispuesto en los artículos 3 y 6 de la Ley 610 de 2000."/>
    <s v="El contrato suscrito no contemplaba la opción de liquidación "/>
    <s v="Incluir en la clausula de liquidación de los contratos de derecho privado, el procedimiento y la autorización por parte del contratista para que el contratante pueda liquidar unilateralmente. "/>
    <s v="Minuta Contratos de Derecho Privado"/>
    <s v="Contratos de derecho privado con nueva clausula de liquidación incluida / contratos de derecho privado suscritos  "/>
    <s v="N.A."/>
    <s v="N.A."/>
    <s v="N.A."/>
    <s v="N.A."/>
    <s v="N.A."/>
    <s v="N.A."/>
    <s v="EN PROCESO_x000a_EN TERMINOS"/>
    <s v="Durante el plazo establecido para la ejecucion de la accion se han suscrito tres (3) contratos de regimen especial, en los cuales se ha incluido en la clausula de liquidacion lo relacionado con el procedimiento y la liquidacion unilateral. Se adjuntan soportes de los contratos 044-2020, 045-2020 y 048-2020"/>
    <n v="1"/>
    <s v="CUMPLIDA"/>
    <m/>
    <n v="1"/>
    <s v="CUMPLIDA"/>
    <m/>
    <n v="1"/>
    <s v="CUMPLIDA"/>
    <m/>
    <n v="1"/>
    <s v="CUMPLIDA"/>
    <m/>
    <n v="1"/>
    <s v="CUMPLIDA"/>
    <m/>
    <n v="1"/>
    <s v="CUMPLIDA"/>
    <s v="Mediante Informe Preliminar de Auditoría de Regularidad COD 56 de septiembre de 2021, la Contraloría de Bogotá calificó como Cumplida Efectiva la acción realizada dentro de la vigencia 2020"/>
    <n v="1"/>
    <x v="1"/>
    <d v="2019-11-19T00:00:00"/>
    <m/>
    <d v="2020-05-18T00:00:00"/>
    <s v="Subgerencia de Gestion Inmobiliaria_x000a__x000a_Direccion de Gestion Contractual"/>
  </r>
  <r>
    <n v="11"/>
    <n v="263"/>
    <x v="1"/>
    <x v="2"/>
    <x v="6"/>
    <n v="1"/>
    <s v="Hallazgo administrativo por la enajenación de un predio de Metrovivienda a título gratuito, habiéndose pactado una venta onerosa en el Marco del Convenio 100 de 2012, en favor de la Organización Popular - OPV 25 de Noviembre como sujeto de derecho privado y no a un proyecto de vivienda, como quedó estipulado en el mismo convenio."/>
    <s v="El convenio 100 de 2012 se ejecutó sin ajustar el texto de la obligación 6.3.1 Transferir al proyecto y a título oneroso el lote de terreno denominado Mz 52..., en consonancia con la normatividad que efectivamente se aplicó a la entrada en vigencia de la ley 1537 de 2012 y demás normas que la desarrollan.  "/>
    <s v="Realizar la revisión jurídica de verificación del cumplimiento de la normatividad vigente en materia de subsidios de vivienda de los convenios vigentes suscritos con la Secretaría Distrital de Hábitat (convenios 206, 268 y 407) y si hay lugar a ello,  hacer los ajustes pertinentes."/>
    <s v="Convenios revisados "/>
    <s v="Número de convenios revisados para verificación y actualización normativa /Número de convenios vigentes suscritos con la Secretaría Distrital de Hábitat   "/>
    <s v="N.A."/>
    <s v="N.A."/>
    <s v="N.A."/>
    <s v="N.A."/>
    <s v="Se adelantó la revisión y verificación normativa del Convenio 206 de 2014, encontrando que normativamente se encuentra ajustado a la reglamentación vigente a partir de la expedición de la Ley 1537 de 2012 y sus decretos reglamentarios, en materia de subsidios de vivienda. _x000a_Se revisó adicionalmente el contrato fiduciario de IDIPRON USME II, asi mismo se generó observaciones mediante informes remitidos a la Gerencia General mediante radicados Nos: 20196000041723 de 04/12/2019 y 20206000003573 de 27/01/2020._x000a_"/>
    <n v="0.2"/>
    <s v="EN PROCESO_x000a_EN TERMINOS"/>
    <s v="Los convenios 407 de 2013 y, 206 y 268 de 2014, se ajustan en materia de subsidios a lo dispuesto en el Decreto Distrital 539 de 2012, no siendo necesaria su actualización normativa, en el sentido de que se encuentran amparados por el régimen de transición dictado por el Decreto Distrital 623 de 2016, y pueden dar aplicación a la prerrogativa de realizar la indexación del valor total de los subsidios hasta el año de terminación de las viviendas, independientemente de la modalidad de desembolso de los recursos del subsidio, previo cumplimiento de las condiciones que defina la Secretaría Distrital del Hábitat mediante reglamento y de acuerdo con la disponibilidad de recursos de la entidad._x000a__x000a_En otras palabras, los aportes realizados con destino a los subsidios de vivienda en especie podrían ser actualizados o ser traídos a un valor presente, para no imponer a los beneficiarios la carga de la pérdida del poder adquisitivo de los subsidios expresados en salarios mínimos legales de la entrega efectiva del mismo._x000a__x000a_La accion fue cumplida el 30 de abril de 2020"/>
    <n v="1"/>
    <s v="CUMPLIDA"/>
    <m/>
    <n v="1"/>
    <s v="CUMPLIDA"/>
    <m/>
    <n v="1"/>
    <s v="CUMPLIDA"/>
    <m/>
    <n v="1"/>
    <s v="CUMPLIDA"/>
    <m/>
    <n v="1"/>
    <s v="CUMPLIDA"/>
    <m/>
    <n v="1"/>
    <s v="CUMPLIDA"/>
    <s v="Mediante Informe Preliminar de Auditoría de Regularidad COD 56 de septiembre de 2021, la Contraloría de Bogotá calificó como Cumplida Efectiva la acción realizada dentro de la vigencia 2020"/>
    <n v="1"/>
    <x v="1"/>
    <d v="2019-11-19T00:00:00"/>
    <m/>
    <d v="2020-05-18T00:00:00"/>
    <s v="Gerencia de Vivienda_x000a__x000a_Subgerencia Juridica"/>
  </r>
  <r>
    <n v="12"/>
    <n v="263"/>
    <x v="2"/>
    <x v="3"/>
    <x v="7"/>
    <n v="1"/>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Realizar la verificación de los requisitos para la suscripción de convenios, conforme a los manuales de contratación vigentes"/>
    <s v="Convenios suscritos "/>
    <s v="Número de convenios verificados/Número de convenios suscritos"/>
    <s v="N.A."/>
    <s v="N.A."/>
    <s v="N.A."/>
    <s v="N.A."/>
    <s v="N.A."/>
    <s v="N.A."/>
    <s v="N.A."/>
    <s v="Sin reporte de avance"/>
    <s v="N.A."/>
    <s v="EN PROCESO_x000a__x000a_EN TERMINOS"/>
    <s v="Mediante correo electrónico de fecha 1 de agosto de 2020, la Dirección de Gestión Contractual informa que:_x000a__x000a_1. Realizará mesas de trabajo con las áreas técnicas de la Empresa previa a la suscripción de los convenios con el fin de verificar el cumplimiento del principio de planeación._x000a_ _x000a_2. Diligenciará la Matriz de Seguimiento a Trámites Contractuales para verificar el cumplimiento de los requisitos previo a la suscripción de convenios."/>
    <s v="N.A."/>
    <s v="EN PROCESO_x000a__x000a_EN TERMINOS"/>
    <s v="La DGC realiza mesas de trabajo con las áreas técnicas de la Empresa previa a la suscripción de los convenios con el fin de verificar el cumplimiento del principio de planeación._x000a__x000a_La DGC ha diligenciado la Matriz de Seguimiento a Trámites Contractuales con el objetivo de verificar el cumplimiento de los requisitos previo a la suscripción de convenios._x000a__x000a_No se anexan soportes como evidencia del seguimiento."/>
    <n v="0.2"/>
    <s v="EN PROCESO_x000a_EN TERMINOS"/>
    <s v="Sin reporte de avance"/>
    <n v="0"/>
    <s v="EN PROCESO_x000a_EN TERMINOS"/>
    <s v="Durante el periodo marzo 01 a 31 de diciembre de 2020 se suscribieron 2 convenios interadministrativos, sobre los cuales se realizó la verificación de los requisitos previa suscripción, de conformidad a los manuales de contratación vigentes."/>
    <n v="1"/>
    <s v="CUMPLIDA"/>
    <m/>
    <n v="1"/>
    <s v="CUMPLIDA"/>
    <m/>
    <n v="1"/>
    <x v="1"/>
    <d v="2020-01-31T00:00:00"/>
    <m/>
    <d v="2021-01-31T00:00:00"/>
    <s v="Dirección de Gestión Contractual "/>
  </r>
  <r>
    <n v="13"/>
    <n v="263"/>
    <x v="2"/>
    <x v="3"/>
    <x v="7"/>
    <n v="2"/>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Emitir y socializar dos circulares estableciendo: 1. Elaboración obligatoria de un documento para los proyectos con adquisición de suelo, incluyendo viabilidad técnica/jurídica del predio, 2. Que en los términos o pliegos de condiciones justificarán la modalidad de contratación, requisitos jurídicos/técnicos/financieros y experiencia de futuro desarrollador."/>
    <s v="Circulares"/>
    <s v="2 Circulares expedidas y socializadas"/>
    <s v="N.A."/>
    <s v="N.A."/>
    <s v="N.A."/>
    <s v="N.A."/>
    <s v="N.A."/>
    <s v="N.A."/>
    <s v="N.A."/>
    <s v="N.A."/>
    <s v="N.A."/>
    <s v="N.A."/>
    <s v="N.A."/>
    <s v="N.A."/>
    <s v="N.A."/>
    <s v="Sin reporte de avance"/>
    <n v="0"/>
    <s v="EN PROCESO_x000a_EN TERMINOS"/>
    <s v="La Subgerencia de Planeación y Administración de Proyectos, realizó una propuesta de circular dando cumplimiento a lo establecido en plan de mejoramiento. La circular actualmente está en proceso de aprobación y firmas para posterior socialización."/>
    <n v="0.7"/>
    <s v="EN PROCESO_x000a_EN TERMINOS"/>
    <s v="Con radicado interno I2021000319 de fecha 29 de enero de 2021, la Subgerencia de Planeación y Administración de Proyectos emitió circular mediante la cual se establecen los lineamientos generales para adquirir predios para la ejecución de los proyectos que sean necesarios para dar cumplimiento a los objetivos de la Empresa._x000a__x000a_Mediante comunicación interna I2021000312 de fecha  29 de enero de 2021, la Dirección de Gestión Contractual socializó  las buenas prácticas en la actividad contractual indicando la importancia de que cada área solicitante describa en los estudios previos la modalidad de selección que aplique a cada proceso de contratación así como los requisitos jurídicos, financieros, técnicos, y de experiencia que deben cumplir los proponentes, lo cual será reflejado en los términos de referencia o pliegos de condiciones, según sea el caso."/>
    <n v="1"/>
    <s v="CUMPLIDA"/>
    <m/>
    <n v="1"/>
    <s v="CUMPLIDA"/>
    <m/>
    <n v="1"/>
    <x v="1"/>
    <d v="2020-01-31T00:00:00"/>
    <d v="2020-10-26T00:00:00"/>
    <d v="2021-01-31T00:00:00"/>
    <s v="Subgerencia de Planeación y Administración de Proyectos_x000a__x000a_Dirección de Gestión Contractual"/>
  </r>
  <r>
    <n v="14"/>
    <n v="263"/>
    <x v="2"/>
    <x v="3"/>
    <x v="7"/>
    <n v="3"/>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Ejecutar mesas de trabajo, reuniones y/o comités fiduciarios, para buscar posibles soluciones que propendan por la reactivación del contrato. "/>
    <s v="Acciones para reactivación de contrato "/>
    <s v="Número de acciones cumplidas / Número de acciones propuestas. "/>
    <s v="N.A."/>
    <s v="N.A."/>
    <s v="N.A."/>
    <s v="N.A."/>
    <s v="N.A."/>
    <s v="N.A."/>
    <s v="N.A."/>
    <s v="Sin reporte de avance"/>
    <s v="N.A."/>
    <s v="EN PROCESO_x000a__x000a_EN TERMINOS"/>
    <s v="Con radicado 20206000027773 de fecha 21 de julio de 2020, la Gerencia de Vivienda informa lo siguiente:_x000a_1. Mediante radicado número 20204200027492 de fecha 22 de mayo de 2020, la Corporación Gestión &amp; Desarrollo, actuando en calidad de Fideicomitente Constructor dentro del Patrimonio Autónomo Subordinado IDIPRON Usme 2, envió respuesta a comunicación remitida vía correo electrónico el 30 de abril de 2020 por parte de la Gerencia de Vivienda, por medio de la cual presenta una modelación del proyecto inmobiliario. Anexo 1._x000a__x000a_2. En atención a la comunicación recibida, la Gerencia de Vivienda expidió los memorandos 2020600002727300001 y 2020600002728300001 de 15 de julio de 2020, dirigidos a la Subgerencia de Desarrollo de Proyectos y a la Gerencia de Estructuración de Proyectos, respectivamente, con el fin de obtener la revisión, análisis y concepto en relación con los aspectos técnicos y de estructuración del negocio planteados en la propuesta presentada por el Fideicomitente Constructor. Anexo 2 y Anexo 3._x000a__x000a_3. Mediante memorando 20206000027733 de 21 de julio de 2020, se solicitó a la Oficina de Control Interno tramitar una solicitud de aclaración del Informe de Gestión presentado por Diana Carolina Quintero Joaquí, en relación con la gestión a cargo de la Gerencia de Vivienda en el período comprendido entre el 14 de noviembre de 2019 y el 06 de julio de 2020, y específicamente en lo relacionado con el estado del proceso de selección para la definición del quinto miembro del Comité Fiduciario. Anexo 4 y Anexo 5._x000a__x000a_4. El 17 de julio de 2020 se inició la revisión del trámite para la contratación de un Interventor quien, de acuerdo con lo pactado en el contrato, sería el encargado de adelantar las gestiones técnicas, jurídicas, administrativas y financieras del proyecto inmobiliario, y que en consecuencia debería emitir concepto acerca del estado de cumplimiento de las obligaciones pactadas, la viabilidad de las propuestas presentadas por el Fideicomitente Constructor, y quien además puede ser elegido de común acuerdo como el quinto integrante._x000a__x000a_5. Se programó Comité Fiduciario para el viernes 24 de julio de 2020."/>
    <s v="N.A."/>
    <s v="EN PROCESO_x000a__x000a_EN TERMINOS"/>
    <s v="1. Se elaboró un documento dinámico denominado Hoja de Ruta, el cual ha permitido la planeación y seguimiento de las actividades relevantes para la definición del proyecto. Se adjunta el documento que soporta la trazabilidad de las actividades que se encuncian a continuación._x000a__x000a_ 2.  Se definió un plan de trabajo para conocer y hacer los primeros análisis de la nueva modelación del proyecto inmobiliario presentado por el Fideicomitente Constructor. En cumplimiento de este plan se han celebrado diferentes reuniones, mesas técnicas internas y con el Constructor,  y se han enviado requerimientos de información, que han permitido conocer y dar las primeras discusiones de aspectos técnicos y financieros que propone la Corporación Gestión &amp; Desarrollo.   _x000a__x000a_3. Para establecer el estado actual y cumplimiento del Contrato Fiduciario, se estima necesario contar con la figura del Interventor, quien además será la persona con la experiencia técnica, administrativa, financiera y jurídica que pueda conceptuar acerca de la viabilidad del Proyecto Inmobiliario conforme la nueva propuesta del Constructor. Lo anterior, en cumplimiento de lo dispuesto en el numeral 14 del acápite de Definiciones del Contrato Fiduciario, pues al Interventor le corresponde, entre otros aspectos, la verificación del esquema de ingresos, pagos y costos del proyecto. Este tema fue presentado por la Empresa y aceptado por el Fideicomitente Constructor en Comités Fiduciarios y mesas de trabajo celebradas para tal fin. Se han elaborado los documentos precontactuales, se ha definido el objeto y alcance de la interventoría así como de los profesionales que se requieren. _x000a__x000a_4. Comités Fiduciarios: _x000a_a.  28 de agosto de 2020:  Se reiteró por parte de la Supervisora del Contrato que el 5º miembro que integre el comité deberá ser quien resulte seleccionado como Interventor del Contrato Fiduciario. _x000a_Se acordó realizar una mesa de trabajo para el 4 de septiembre de 2020 con el siguiente orden del día: i)El fideicomitente constructor expondrá la propuesta de modelación y se resolverán especialmente aspectos técnicos y financieros de la misma, ii) Se fijarán los criterios de selección del interventor. _x000a_b. 30 de septiembre de 2020: Se presentó la necesidad de aprobar previamente al inicio del proceso de selección de la Interventoría, el Plan de Contratación del PA  en el cual debe definirse el objeto de contratación y modalidad de selección, valor y fuente de los recursos._x000a_c.  26 de octubre de 2020: Se informó sobre los avances y acuerdos entre  la Empresa y el Fideicomitente Constructor Aportante, relacioandos con el objeto, alcance, profesionales , para iniciar el proceso de selección de la Interventoria que deberá, entre otros aspectos, determinar la viabilidad financiera y técnica de la nueva modelación._x000a__x000a_5. Teniendo en cuenta las activiades antes  descritas y otras que adelanta la  Secretaría Distrital del Hábitat tendientes a definir la viabilidad y por tanto la continuidad del Proyecto IDIPRON Usme , el 21 de octubre de 2020 se solicito al Comité de Seguimiento del Convenio 206 de 2014  una prorróga por  siete (7) meses,  solicitud que fue aprobada y materializada mediante el  Otrosi Modificatorio No. 12 Prorróga  No.7, suscrito el 30 de octubre de 2020, mediante el cual se modificó la Cláusula Quinta del Convenio, prorrogando el plazo desde el 31 de octubre de 2020 hasta el 30 de mayo de 2021. "/>
    <n v="0.3"/>
    <s v="EN PROCESO_x000a_EN TERMINOS"/>
    <s v="1.  Mediante memorando radicado No. 20204200048133 del 26 de noviembre de 2020, la Gerencia de Vivienda solicitó a la Subgerencia Jurídica expedir un concepto en el que se analicen y presenten los posibles escenarios y riesgos que puedan generarse por la ejecución del proyecto Usme II - Idipron, teniendo en cuenta que la Fiscalía General de Nación adelanta una investigación por la presunta comisión del delito de celebración de contratos sin el cumplimiento de los requisitos legales, que dio origen al Contrato Fiduciario. _x000a__x000a_2.  El 10 de diciembre de 2020, se realizó una reunión con la participación de la Subgerencia Jurídica y la Dirección de Gestión Contractual, la cual en principio tenía por objeto revisar el asunto relacionado con el proceso de selección y contratación de la Interventoría para el Contrato Fiduciario. Sin embargo, en esta reunión se planteó por parte de la Subgerencia Jurídica que previo a continuar con el proceso de contratación previsto, era necesario tener un concepto por parte de los asesores externos acerca de la pertinencia de continuar con el proceso de selección teniendo en cuenta la referida investigación penal que podría derivar en la nulidad del convenio celebrado previo al contrato fiduciario. _x000a__x000a_3. Correos electrónicos: Dando cumplimiento a los compromisos acordados en la reunión del 10 de diciembre, desde la Gerencia de Vivienda se envió correo electrénico en el que adjunto el informe de Supervisión entregado por Diana Quintero (anterior Gerente de Vivienda) y el requerimiento que ésta efectuó al Fideicomitente Constructor._x000a__x000a_Dando alcance a lo anterior, mediante memorando radicado No. I2020000062 del 21 de diciembre de 2020, la Gerencia de Vivienda remitió Informe en el que se expuso la trazabilidad de la gestión adelantada desde la Supervisión a partir del 12 de junio y hasta la fecha de presentación. _x000a__x000a_4. Concepto Jurídico: Mediante correo electrónico del 24 de diciembre de 2020, se recibió por parte de la Subgerencia Jurídica el documento denominado en el asunto &quot;Opinión Jurídica&quot; suscrito por los abogados Luis Felipe Arrieta y Diana Karina Angarita Castro."/>
    <n v="0.3"/>
    <s v="EN PROCESO_x000a_EN TERMINOS"/>
    <s v="Mediante radicado interno I2021000329 de fecha 1 de febrero de 2021, la Gerencia de Vivienda aporta las evidencias que dan cumplimiento a la acción &quot;Ejecutar mesas de trabajo, reuniones y/o comités fiduciarios, para buscar posibles soluciones que propendan por la reactivación del contrato&quot;._x000a__x000a_Así mismo, aportó copias de las actas de Comités y Mesas técnicas realizadas, Opinión jurídica sobre el Convenio de Asociación CGG 144-13 e Informe General de Supervisión IDIPRON Usme II remitido a Gerencia General como adjunto al radicado interno I2021000172 del 20 de enero de 2021."/>
    <n v="1"/>
    <s v="CUMPLIDA"/>
    <s v="Se adjunta el documento denominado “Ruta Crítica” que se elaboró por parte de la Gerencia de Vivienda, y en el cual se describen las actividades, responsables y tiempos que conforman la gestión de la Empresa respecto del análisis a la modelación del proyecto inmobiliario propuesta por el Constructor, y respecto de la prórroga del Convenio 206 de 2014 del cual hacer parte este proyecto."/>
    <n v="1"/>
    <s v="CUMPLIDA"/>
    <m/>
    <n v="1"/>
    <x v="1"/>
    <d v="2020-01-31T00:00:00"/>
    <m/>
    <d v="2021-01-31T00:00:00"/>
    <s v="Subgerencia de Planeación y Administración de Proyectos_x000a__x000a_Subgerencia de Gestión inmobiliaria_x000a__x000a_Subgerencia de Desarrollo Proyectos_x000a__x000a_Subgerencia Jurídica_x000a__x000a_Gerencia de Vivienda"/>
  </r>
  <r>
    <n v="15"/>
    <n v="263"/>
    <x v="2"/>
    <x v="4"/>
    <x v="8"/>
    <n v="1"/>
    <s v="Hallazgo Administrativo, por el deterioro que presenta el Parque Zonal la Estación"/>
    <s v="_x000a_La acción previamente adelanta frente  al hallazgo inicial, fue declarada como cumplida pero inefectiva."/>
    <s v="Elaborar un documento de diagnóstico de las condiciones  del parque Zonal La Estación, en el que se identifiquen los deterioros y las necesidades de mantenimiento."/>
    <s v="Documento de diagnóstico "/>
    <s v="Diagnóstico de las condiciones del parque zonal La Estación"/>
    <s v="N.A."/>
    <s v="N.A."/>
    <s v="N.A."/>
    <s v="N.A."/>
    <s v="N.A."/>
    <s v="N.A."/>
    <s v="N.A."/>
    <s v="N.A."/>
    <s v="N.A."/>
    <s v="N.A."/>
    <s v="N.A."/>
    <s v="N.A."/>
    <s v="N.A."/>
    <s v="Sin reporte de avance"/>
    <n v="0"/>
    <s v="EN PROCESO_x000a_EN TERMINOS"/>
    <s v="Se reciben los comunicados de la gestión de socialización del Informe Técnico de Diagnóstico realizado al Parque la Estación. Estos documentos dan cuenta de la gestión realizada ante los terceros competentes y soportan el cumplimiento de la acción propuesta en el Plan de Mejoramiento._x000a__x000a_RadicadoS 20205000039071 al IDRD y 20205000039081 al DADEP"/>
    <n v="1"/>
    <s v="CUMPLIDA"/>
    <m/>
    <n v="1"/>
    <s v="CUMPLIDA"/>
    <m/>
    <n v="1"/>
    <s v="CUMPLIDA"/>
    <s v="Mediante Informe Preliminar de Auditoría de Regularidad COD 56 de septiembre de 2021, la Contraloría de Bogotá calificó como Cumplida Efectiva la acción realizada dentro de la vigencia 2020"/>
    <n v="1"/>
    <x v="1"/>
    <d v="2020-09-21T00:00:00"/>
    <m/>
    <d v="2020-10-31T00:00:00"/>
    <s v="Subgerencia de Desarrollo de Proyectos "/>
  </r>
  <r>
    <n v="16"/>
    <n v="263"/>
    <x v="2"/>
    <x v="4"/>
    <x v="8"/>
    <n v="2"/>
    <s v="Hallazgo Administrativo, por el deterioro que presenta el Parque Zonal la Estación"/>
    <s v="_x000a_La acción previamente adelanta frente  al hallazgo inicial, fue declarada como cumplida pero inefectiva."/>
    <s v="Realizar una actividad de limpieza del parque Zonal La Estación conforme las competencias de la Empresa "/>
    <s v="Una (1) Jornada de limpieza"/>
    <s v=" 1 jornada de limpieza efectuada"/>
    <s v="N.A."/>
    <s v="N.A."/>
    <s v="N.A."/>
    <s v="N.A."/>
    <s v="N.A."/>
    <s v="N.A."/>
    <s v="N.A."/>
    <s v="N.A."/>
    <s v="N.A."/>
    <s v="N.A."/>
    <s v="N.A."/>
    <s v="N.A."/>
    <s v="N.A."/>
    <s v="Sin reporte de avance"/>
    <n v="0"/>
    <s v="EN PROCESO_x000a_EN TERMINOS"/>
    <s v="Se allega material fotográfico que soporta la intervención realizada al parque."/>
    <n v="1"/>
    <s v="CUMPLIDA"/>
    <m/>
    <n v="1"/>
    <s v="CUMPLIDA"/>
    <m/>
    <n v="1"/>
    <s v="CUMPLIDA"/>
    <m/>
    <n v="1"/>
    <x v="1"/>
    <d v="2020-09-21T00:00:00"/>
    <m/>
    <d v="2021-06-30T00:00:00"/>
    <s v="Subgerencia de Desarrollo de Proyectos "/>
  </r>
  <r>
    <n v="17"/>
    <n v="263"/>
    <x v="2"/>
    <x v="4"/>
    <x v="8"/>
    <n v="3"/>
    <s v="Hallazgo Administrativo, por el deterioro que presenta el Parque Zonal la Estación"/>
    <s v="_x000a_La acción previamente adelanta frente  al hallazgo inicial, fue declarada como cumplida pero inefectiva."/>
    <s v="Identificar las demás Entidades competentes y proponer acciones conjuntas para el desarrollo de actividades de mantenimiento requeridas en el marco de la normatividad legal vigente, "/>
    <s v="Remisión del documento de diagnóstico y propuesta de mantenimiento a las entidades competentes, efectuando el seguimiento respectivo.   "/>
    <s v="(Número de documentos remisorios/numero de entidades competentes identificadas) X 100                     "/>
    <s v="N.A."/>
    <s v="N.A."/>
    <s v="N.A."/>
    <s v="N.A."/>
    <s v="N.A."/>
    <s v="N.A."/>
    <s v="N.A."/>
    <s v="N.A."/>
    <s v="N.A."/>
    <s v="N.A."/>
    <s v="N.A."/>
    <s v="N.A."/>
    <s v="N.A."/>
    <s v="Sin reporte de avance"/>
    <n v="0"/>
    <s v="EN PROCESO_x000a_EN TERMINOS"/>
    <s v="Se reciben los comunicados de la gestión de socialización del Informe Técnico de Diagnóstico realizado al Parque la Estación. Estos documentos dan cuenta de la gestión realizada ante los terceros competentes y soportan el cumplimiento de la acción propuesta en el Plan de Mejoramiento._x000a__x000a_RadicadoS 20205000039071 al IDRD y 20205000039081 al DADEP"/>
    <n v="1"/>
    <s v="CUMPLIDA"/>
    <s v="Se anexan documentos de aprobación y recibo por parte del IDRD, Acta 16 recibo por parte del DADEP, Oficio mediante el cual el DADEP comunica al IDRD su competencia sobre el mentenimiento del Parque La Estación"/>
    <n v="1"/>
    <s v="CUMPLIDA"/>
    <m/>
    <n v="1"/>
    <s v="CUMPLIDA"/>
    <m/>
    <n v="1"/>
    <x v="1"/>
    <d v="2020-09-21T00:00:00"/>
    <m/>
    <d v="2021-06-30T00:00:00"/>
    <s v="Subgerencia de Desarrollo de Proyectos "/>
  </r>
  <r>
    <n v="18"/>
    <n v="263"/>
    <x v="2"/>
    <x v="4"/>
    <x v="8"/>
    <n v="4"/>
    <s v="Hallazgo Administrativo, por el deterioro que presenta el Parque Zonal la Estación"/>
    <s v="_x000a_La acción previamente adelanta frente  al hallazgo inicial, fue declarada como cumplida pero inefectiva."/>
    <s v="Definir un procedimiento dentro del proceso Ejecución de Proyectos mediante el cual se definan los lineamientos para la entrega de las obras gestionadas en el marco de los proyectos desarrollados por la Empresa que incluya todas y cada una de las actividades y los puntos de control asociados. "/>
    <s v="Procedimiento _x000a_"/>
    <s v="Procedimiento definido, socializado e implementado"/>
    <s v="N.A."/>
    <s v="N.A."/>
    <s v="N.A."/>
    <s v="N.A."/>
    <s v="N.A."/>
    <s v="N.A."/>
    <s v="N.A."/>
    <s v="N.A."/>
    <s v="N.A."/>
    <s v="N.A."/>
    <s v="N.A."/>
    <s v="N.A."/>
    <s v="N.A."/>
    <s v="Sin reporte de avance"/>
    <n v="0"/>
    <s v="EN PROCESO_x000a_EN TERMINOS"/>
    <s v="Sin reporte de avance"/>
    <n v="0"/>
    <s v="EN PROCESO_x000a_EN TERMINOS"/>
    <s v="Sin reporte de avance"/>
    <n v="0"/>
    <s v="EN PROCESO_x000a_EN TERMINOS"/>
    <s v="1._x0009_Se elaboró el procedimiento PD-90 Recibo y entrega de obras y áreas de cesiones públicas V1 y el formato FT-193 REQUISITOS MÍNIMOS PARA ENTREGA DE OBRA V1 de fecha 25/06/2021 (se adjuntan los documentos los cuales se encuentran publicados en la ERUNET)._x000a__x000a_2._x0009_Se realizó la socialización del procedimiento PD-90 Recibo y entrega de obras y áreas de cesiones públicas V1 y del formato FT-193 REQUISITOS MÍNIMOS PARA ENTREGA DE OBRA V1, en la Reunión de seguimiento semanal SGDP No.9, realizada el pasado 28 de junio de 2021, (se anexa el acta No.9 de Reunión de seguimiento semanal de la SGDP y el formulario de asistencia). Adicionalmente, una presentación de inducción sobre los requisitos para el recibo por parte del IDU y del IDRD y de entrega al DADEP._x000a__x000a_3._x0009_Se inició la implementación del procedimiento, por lo cual se anexa el formato FT-193 REQUISITOS MÍNIMOS PARA ENTREGA DE OBRA V1, diligenciado el pasado 29 de junio de 2021, para el proyecto ETAPA 7C DEL PROVENIR. "/>
    <n v="1"/>
    <s v="CUMPLIDA"/>
    <m/>
    <n v="1"/>
    <x v="1"/>
    <d v="2020-09-21T00:00:00"/>
    <m/>
    <d v="2021-06-30T00:00:00"/>
    <s v="Subgerencia de Desarrollo de Proyectos - SPAP (Apoyo)"/>
  </r>
  <r>
    <n v="19"/>
    <n v="263"/>
    <x v="2"/>
    <x v="4"/>
    <x v="9"/>
    <n v="1"/>
    <s v="Hallazgo Administrativo por la omisión en la publicación de documentos precontractuales en la plataforma del SECOP del contrato 045 de 2019."/>
    <s v="De acuerdo por lo reportado por el Ente de Control, se evidencias falencias en la publicación de documentos precontractuales en la plataforma SECOP"/>
    <s v="Elaborar una (1) circular informativa dirigida al equipo de abogados que apoyan a la Dirección de Gestión Contractual, donde se establezca el protocolo a seguir para la publicación de documentos precontractuales en la plataforma SECOP y socializarla semestralmente."/>
    <s v="Circular informativa"/>
    <s v="Circular socializada"/>
    <s v="N.A."/>
    <s v="N.A."/>
    <s v="N.A."/>
    <s v="N.A."/>
    <s v="N.A."/>
    <s v="N.A."/>
    <s v="N.A."/>
    <s v="N.A."/>
    <s v="N.A."/>
    <s v="N.A."/>
    <s v="N.A."/>
    <s v="N.A."/>
    <s v="N.A."/>
    <s v="Se realiza borrador del Protocolo de publicación en etapa precontractual - Plataforma SECOP II.- Contratos de Prestación de Servicios profesionales y de apoyo a la gestión._x000a__x000a_La circular informativa se encuentra en proceso de  elaboración y revisión"/>
    <n v="0.5"/>
    <s v="EN PROCESO_x000a_EN TERMINOS"/>
    <s v="Se realizó circular informativa dirigida al equipo de la Dirección de Gestión Contractual y socializó el protocolo para la publicación los documentos en SECOP para los trámites de contratos de prestación de servicios profesionales y de apoyo a la gestión, radicado 20203100048293 de fecha 27 de noviembre de 2020._x000a__x000a_Se encuentra pendiente la segunda socialización de la circular informativa para cumplir con la meta propuesta en el Plan enviado por Sivicof."/>
    <n v="0.75"/>
    <s v="EN PROCESO_x000a_EN TERMINOS"/>
    <s v="Se encuentra pendiente la segunda socialización de la circular informativa programada para el segundo semestre de 2021."/>
    <n v="0.75"/>
    <s v="EN PROCESO_x000a_EN TERMINOS"/>
    <s v="Se encuentra pendiente la segunda socialización de la circular informativa programada para el segundo semestre de 2021._x000a__x000a_De acuerdo con lo concertado en el área, la segunda socialización de la circular informativa se llevará a cabo el 26 de agosto de 2021._x000a_"/>
    <n v="0.75"/>
    <s v="EN PROCESO_x000a_EN TERMINOS"/>
    <s v="El 25 de agosto socializó por medio de correo electrónico la circular informativa con el protocolo de publicación en etapa precontractual – plataforma SECOP II para verificación y observaciones de los colaboradores del área y posteriormente se oficializó por medio de TAMPUS con el radicado número I2021002446 el 14 de septiembre de 2021, de esta manera se cumple con la acción de mejora propuesta._x000a__x000a_Se anexa correo electrónico y PDF del protocolo."/>
    <n v="1"/>
    <x v="1"/>
    <d v="2020-09-21T00:00:00"/>
    <m/>
    <d v="2021-09-20T00:00:00"/>
    <s v="Dirección de Gestión Contractual"/>
  </r>
  <r>
    <n v="20"/>
    <n v="263"/>
    <x v="2"/>
    <x v="4"/>
    <x v="10"/>
    <n v="1"/>
    <s v="Hallazgo administrativo por fallas en la supervisión del Convenio Interadministrativo 1201 de 2018, en lo relacionado con la Cláusula 17 del mismo"/>
    <s v="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
    <s v="Elaborar semestralmente y de manera conjunta con la SDS y la Subred, un informe de avances del proyecto, con destino a las autoridades judiciales, en cumplimiento a la cláusula 17 del Convenio 1201 de 2018."/>
    <s v="Informe conjunto semestral"/>
    <s v="Entrega de informe semestral"/>
    <s v="N.A."/>
    <s v="N.A."/>
    <s v="N.A."/>
    <s v="N.A."/>
    <s v="N.A."/>
    <s v="N.A."/>
    <s v="N.A."/>
    <s v="N.A."/>
    <s v="N.A."/>
    <s v="N.A."/>
    <s v="N.A."/>
    <s v="N.A."/>
    <s v="N.A."/>
    <s v="Sin reporte de avance"/>
    <n v="0"/>
    <s v="EN PROCESO_x000a_EN TERMINOS"/>
    <s v="Sin reporte de avance"/>
    <n v="0"/>
    <s v="EN PROCESO_x000a_EN TERMINOS"/>
    <s v="Sin reporte de avance"/>
    <n v="0"/>
    <s v="EN PROCESO_x000a_EN TERMINOS"/>
    <s v="En cumplimiento de la cláusula 17 del convenio 1201 de 2018 el pasado mes de abril del 2021 se presentó de manera conjunta con la SDS, la SUBRED y la ERU el informe semestral de avances del proyecto a los Juzgado 41 Administrativo de Bogotá y Juzgado 12 Administrativo de Oralidad del Circuito de Bogotá, correspondientes al periodo de septiembre del 2020 a febrero del 2021.  El siguiente informe semestral está programado para presentarse en el mes de septiembre, abarcando los periodos de marzo - agosto de 2021. "/>
    <n v="0.5"/>
    <s v="EN PROCESO_x000a_EN TERMINOS"/>
    <s v="En cumplimiento de la cláusula 17 del convenio 1201 de 2018, se elaboró el informe semestral conjunto correspondiente al periodo marzo 2021 a agosto 2021, con el fin de reportar los avances del proyecto a los Juzgados 41 Administrativo de Bogotá y  12 Administrativo de Oralidad del Circuito de Bogotá._x000a__x000a_Por lo anterior, se considera que las tres entidades convenidas han brindado la información que se requiere para evidenciar el avance en la ejecución de actividades que permiten cumplir con el objeto contractual contenido en el Convenio 1201 de 2018, y consiguientemente, se da cumplimiento a lo ordenado en los fallos de las acciones populares que motivan dicho convenio."/>
    <n v="1"/>
    <x v="1"/>
    <d v="2020-09-21T00:00:00"/>
    <m/>
    <d v="2021-09-20T00:00:00"/>
    <s v="Gerencia de Proyecto San Juan de Dios"/>
  </r>
  <r>
    <n v="21"/>
    <n v="263"/>
    <x v="2"/>
    <x v="4"/>
    <x v="10"/>
    <n v="2"/>
    <s v="Hallazgo administrativo por fallas en la supervisión del Convenio Interadministrativo 1201 de 2018, en lo relacionado con la Cláusula 17 del mismo"/>
    <s v="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
    <s v="Comunicar por medio de documento verificable a cada uno de los responsables de la obligación de la cláusula 17 del convenio 1201 sobre la obligatoriedad de la elaboración conjunta y la firma del informe a remitir al juzgado 41."/>
    <s v="Comunicación "/>
    <s v="Comunicación elaborada y socializada"/>
    <s v="N.A."/>
    <s v="N.A."/>
    <s v="N.A."/>
    <s v="N.A."/>
    <s v="N.A."/>
    <s v="N.A."/>
    <s v="N.A."/>
    <s v="N.A."/>
    <s v="N.A."/>
    <s v="N.A."/>
    <s v="N.A."/>
    <s v="N.A."/>
    <s v="N.A."/>
    <s v="Sin reporte de avance"/>
    <n v="0"/>
    <s v="EN PROCESO_x000a_EN TERMINOS"/>
    <s v="Sin reporte de avance"/>
    <n v="0"/>
    <s v="EN PROCESO_x000a_EN TERMINOS"/>
    <s v="Sin reporte de avance"/>
    <n v="0"/>
    <s v="EN PROCESO_x000a_EN TERMINOS"/>
    <s v="Para el último informe de avances presentado, se remitió a la SDS y a la SUBRED oficio recordando la obligatoriedad de lo estipulado en la cláusula 17 del Convenio 1201 de 2018, en relación con la elaboración conjunta del informe de avance semestral del proyecto y del trámite ágil y oportuno para la firma del mismo y su posterior envió a las autoridades judiciales."/>
    <n v="0.5"/>
    <s v="EN PROCESO_x000a_EN TERMINOS"/>
    <s v="Se envió comunicación a la SDS y a la Subred Centro Oriente, remitiendo el informe semestral elaborado, para su revisión y  firma - Radicados ERU No.S2021004069 y S2021004070"/>
    <n v="1"/>
    <x v="1"/>
    <d v="2020-09-21T00:00:00"/>
    <m/>
    <d v="2021-09-20T00:00:00"/>
    <s v="Gerencia de Proyecto San Juan de Dios"/>
  </r>
  <r>
    <n v="22"/>
    <n v="263"/>
    <x v="2"/>
    <x v="4"/>
    <x v="3"/>
    <n v="1"/>
    <s v="Hallazgo administrativo por inconsistencias en  el estudio de mercado para la suscripción del contrato de obra 350 de 2019"/>
    <s v="De acuerdo con lo reportado por el Ente de Control , existen inconsistencias en el estudio de mercado realizado para el contrato 350 de 2019 y algunos aspectos no fueron incluidos en los estudios previos, quitando garantía al principio de transparencia y publicidad."/>
    <s v="Realizar una (1) jornada de orientación sobre elaboración de estudios de mercado"/>
    <s v="Jornada de Orientación"/>
    <s v="Jornada de Orientación realizada/Jornada de Orientación programada"/>
    <s v="N.A."/>
    <s v="N.A."/>
    <s v="N.A."/>
    <s v="N.A."/>
    <s v="N.A."/>
    <s v="N.A."/>
    <s v="N.A."/>
    <s v="N.A."/>
    <s v="N.A."/>
    <s v="N.A."/>
    <s v="N.A."/>
    <s v="N.A."/>
    <s v="N.A."/>
    <s v="Conforme a lo planeado el dia 12 de Noviembre se llevó a cabo una jornada de orientacion sobre especificaciones generales para la elaboracion de estudios de sector y estudios de mercado en los procesos de contratacion publica. Se anexa listado de asistencia y presentación."/>
    <n v="1"/>
    <s v="CUMPLIDA"/>
    <m/>
    <n v="1"/>
    <s v="CUMPLIDA"/>
    <m/>
    <n v="1"/>
    <s v="CUMPLIDA"/>
    <m/>
    <n v="1"/>
    <s v="CUMPLIDA"/>
    <s v="Mediante Informe Preliminar de Auditoría de Regularidad COD 56 de septiembre de 2021, la Contraloría de Bogotá calificó como Cumplida Efectiva la acción realizada dentro de la vigencia 2020"/>
    <n v="1"/>
    <x v="1"/>
    <d v="2020-09-21T00:00:00"/>
    <m/>
    <d v="2020-12-31T00:00:00"/>
    <s v="Dirección de Gestión Contractual"/>
  </r>
  <r>
    <n v="23"/>
    <n v="263"/>
    <x v="2"/>
    <x v="4"/>
    <x v="11"/>
    <n v="1"/>
    <s v="Hallazgo administrativo con presunta incidencia disciplinaria por la falta de planeación respecto de las garantías contractuales y fallas en el estudio de mercado para el contrato de aarrendamiento 212 de 2019, así como la no publicación de documentos contractuales en la plataforma del SECOP."/>
    <s v="De acuerdo con lo reportado por el Ente de Control, existen discrepancias entre las garantías consagradas en los estudios previos y el contrato, inconsistencias en el estudio de mercado y en la publicación de algunos soportes en la plataforma SECOP."/>
    <s v="Solicitar a los ordenadores del gasto la definición de los flujos de aprobación contractual,  con el fin de incorporar un (1) nuevo revisor previo a la suscripción final en la plataforma SECOP y socializar el nuevo flujo mediante comunicación interna."/>
    <s v="Flujo de aprobación SECOP"/>
    <s v="Flujo de aprobación actualizado"/>
    <s v="N.A."/>
    <s v="N.A."/>
    <s v="N.A."/>
    <s v="N.A."/>
    <s v="N.A."/>
    <s v="N.A."/>
    <s v="N.A."/>
    <s v="N.A."/>
    <s v="N.A."/>
    <s v="N.A."/>
    <s v="N.A."/>
    <s v="N.A."/>
    <s v="N.A."/>
    <s v="Sin reporte de avance"/>
    <n v="0"/>
    <s v="EN PROCESO_x000a_EN TERMINOS"/>
    <s v="Mediante memorando interno N° I2020000046 de fecha 18 de diciembre de 2020 se recordó a los ordenadores de gasto la importancia de incorporar un nuevo usuario validador o revisor adicional en los fllujos de aprobacion previa suscripcion de los tramites contractuales en la plataforma SECOP "/>
    <n v="1"/>
    <s v="CUMPLIDA"/>
    <m/>
    <n v="1"/>
    <s v="CUMPLIDA"/>
    <m/>
    <n v="1"/>
    <s v="CUMPLIDA"/>
    <s v="Mediante Informe Preliminar de Auditoría de Regularidad COD 56 de septiembre de 2021, la Contraloría de Bogotá calificó como Cumplida Efectiva la acción realizada dentro de la vigencia 2020"/>
    <n v="1"/>
    <x v="1"/>
    <d v="2020-09-21T00:00:00"/>
    <m/>
    <d v="2020-12-31T00:00:00"/>
    <s v="Dirección de Gestión Contractual"/>
  </r>
  <r>
    <n v="24"/>
    <n v="263"/>
    <x v="2"/>
    <x v="4"/>
    <x v="11"/>
    <n v="2"/>
    <s v="Hallazgo administrativo con presunta incidencia disciplinaria por la falta de planeación respecto de las garantías contractuales y fallas en el estudio de mercado para el contrato de arrendamiento 212 de 2019, así como la no publicación de documentos contractuales en la plataforma del SECOP."/>
    <s v="De acuerdo con lo reportado por el Ente de Control, existen discrepancias entre las garantías consagradas en los estudios previos y el contrato, inconsistencias en el estudio de mercado y en la publicación de algunos soportes en la plataforma SECOP."/>
    <s v="Elaborar una (1) circular informativa dirigida al equipo de abogados que apoyan a la Dirección de Gestión Contractual, donde se establezca el protocolo a seguir para la publicación de documentos precontractuales en la plataforma SECOP y socializarla semestralmente."/>
    <s v="Circular con protocolo"/>
    <s v="Circular socializada"/>
    <s v="N.A."/>
    <s v="N.A."/>
    <s v="N.A."/>
    <s v="N.A."/>
    <s v="N.A."/>
    <s v="N.A."/>
    <s v="N.A."/>
    <s v="N.A."/>
    <s v="N.A."/>
    <s v="N.A."/>
    <s v="N.A."/>
    <s v="N.A."/>
    <s v="N.A."/>
    <s v="Se realiza borrador del Protocolo de publicación en etapa precontractual - Plataforma SECOP II- Contratos de Prestación de Servicios profesionales y de apoyo a la gestión._x000a__x000a_La circular informativa se encuentra en proceso de  elaboración y revisión"/>
    <n v="0.5"/>
    <s v="EN PROCESO_x000a_EN TERMINOS"/>
    <s v="Se realizó circular informativa dirigida al equipo de la Direccion de Gestion Contractual  y socializó el protocolo para la publicación los documentos en SECOP para los trámites de contratos de prestación de servicios profesionales y de apoyo a la gestión, radicado N° 20203100048293 de fecha 27 de noviembre de 2020._x000a__x000a_Se encuentra pendiente la segunda socialización de la circular informativa para cumplir con la meta propuesta en el Plan enviado por Sivicof."/>
    <n v="0.75"/>
    <s v="EN PROCESO_x000a_EN TERMINOS"/>
    <s v="Se encuentra pendiente la segunda socialización de la circular informativa programada para el segundo semestre de 2021."/>
    <n v="0.75"/>
    <s v="EN PROCESO_x000a_EN TERMINOS"/>
    <s v="Se encuentra pendiente la segunda socialización de la circular informativa programada para el segundo semestre de 2021._x000a__x000a_De acuerdo con lo concertado en el área, la segunda socialización de la circular informativa se llevará a cabo el 26 de agosto de 2021._x000a_"/>
    <n v="0.75"/>
    <s v="EN PROCESO_x000a_EN TERMINOS"/>
    <s v="El 25 de agosto socializó por medio de correo electrónico la circular informativa con el protocolo de publicación en etapa precontractual – plataforma SECOP II para verificación y observaciones de los colaboradores del área y posteriormente se oficializó por medio de TAMPUS con el radicado número I2021002446 el 14 de septiembre de 2021, de esta manera se cumple con la acción de mejora propuesta._x000a__x000a_Se anexa correo electrónico y PDF del protocolo."/>
    <n v="1"/>
    <x v="1"/>
    <d v="2020-09-21T00:00:00"/>
    <m/>
    <d v="2021-09-20T00:00:00"/>
    <s v="Dirección de Gestión Contractual"/>
  </r>
  <r>
    <n v="25"/>
    <n v="263"/>
    <x v="2"/>
    <x v="4"/>
    <x v="11"/>
    <n v="3"/>
    <s v="Hallazgo administrativo con presunta incidencia disciplinaria por la falta de planeación respecto de las garantías contractuales y fallas en el estudio de mercado para el contrato de arrendamiento 212 de 2019, así como la no publicación de documentos contractuales en la plataforma del SECOP."/>
    <s v="De acuerdo con lo reportado por el Ente de Control, existen discrepancias entre las garantías consagradas en los estudios previos y el contrato, inconsistencias en el estudio de mercado y en la publicación de algunos soportes en la plataforma SECOP."/>
    <s v="Realizar una (1) jornada de orientación sobre elaboración de estudios de mercado"/>
    <s v="Jornada de Orientación"/>
    <s v="Jornada de Orientación realizada/Jornada de Orientación programada"/>
    <s v="N.A."/>
    <s v="N.A."/>
    <s v="N.A."/>
    <s v="N.A."/>
    <s v="N.A."/>
    <s v="N.A."/>
    <s v="N.A."/>
    <s v="N.A."/>
    <s v="N.A."/>
    <s v="N.A."/>
    <s v="N.A."/>
    <s v="N.A."/>
    <s v="N.A."/>
    <s v="Conforme a lo planeado el dia 12 de Noviembre se llevó a cabo una jornada de orientacion sobre especificaciones generales para la elaboracion de estudios de sector y estudios de mercado en los procesos de contratacion publica. Se anexa listado de asistencia"/>
    <n v="1"/>
    <s v="CUMPLIDA"/>
    <m/>
    <n v="1"/>
    <s v="CUMPLIDA"/>
    <m/>
    <n v="1"/>
    <s v="CUMPLIDA"/>
    <m/>
    <n v="1"/>
    <s v="CUMPLIDA"/>
    <s v="Mediante Informe Preliminar de Auditoría de Regularidad COD 56 de septiembre de 2021, la Contraloría de Bogotá calificó como Cumplida Efectiva la acción realizada dentro de la vigencia 2020"/>
    <n v="1"/>
    <x v="1"/>
    <d v="2020-09-21T00:00:00"/>
    <m/>
    <d v="2020-12-31T00:00:00"/>
    <s v="Dirección de Gestión Contractual"/>
  </r>
  <r>
    <n v="26"/>
    <n v="263"/>
    <x v="2"/>
    <x v="4"/>
    <x v="11"/>
    <n v="4"/>
    <s v="Hallazgo administrativo con presunta incidencia disciplinaria por la falta de planeación respecto de las garantías contractuales y fallas en el estudio de mercado para el contrato de aarrendamiento 212 de 2019, así como la no publicación de documentos contractuales en la plataforma del SECOP."/>
    <s v="Debilidades en la publicación de documentos de ejecución del contrato No. 212 de 2019 FAMOC DEPANEL."/>
    <s v="Elaborar y socializar una Comunicación Interna con lineamientos sobre ejecución contractual en la plataforma SECOP II  de los contratos a cargo de la Subgerencia de Gestión Corporativa."/>
    <s v="Comunicación Interna"/>
    <s v="Comunicación elaborada y socializada"/>
    <s v="N.A."/>
    <s v="N.A."/>
    <s v="N.A."/>
    <s v="N.A."/>
    <s v="N.A."/>
    <s v="N.A."/>
    <s v="N.A."/>
    <s v="N.A."/>
    <s v="N.A."/>
    <s v="N.A."/>
    <s v="N.A."/>
    <s v="N.A."/>
    <s v="N.A."/>
    <s v="Se encuentra elaborada la propuesta de Comunicación Interna con los lineamientos sobre ejecución contractual en la plataforma SECOP II de los contratos a cargo de la Subgerencia de Gestión Corporativa. Anexo 1 Propuesta de Comunicación Interna"/>
    <n v="0.5"/>
    <s v="EN PROCESO_x000a_EN TERMINOS"/>
    <s v="Se elaboró y socializó la Comunicación Interna con lineamientos sobre ejecución contractual en la plataforma Secop II  de los contratos a cargo de la Subgerencia de Gestión Corporativa. Anexo soporte evidencia"/>
    <n v="1"/>
    <s v="CUMPLIDA"/>
    <m/>
    <n v="1"/>
    <s v="CUMPLIDA"/>
    <m/>
    <n v="1"/>
    <s v="CUMPLIDA"/>
    <s v="Mediante Informe Preliminar de Auditoría de Regularidad COD 56 de septiembre de 2021, la Contraloría de Bogotá calificó como Cumplida Inefectiva la acción realizada dentro de la vigencia 2020 y configura la siguiente observación: 3.1.2.1 Observación administrativa con presunta incidencia disciplinaria por la falta de efectividad de la acción formulada al hallazgo 3.1.3.4 Acción 4 relacionada con la omisión de la publicación de documentos contractuales en el SECOP II"/>
    <n v="1"/>
    <x v="1"/>
    <d v="2020-09-21T00:00:00"/>
    <m/>
    <d v="2020-12-31T00:00:00"/>
    <s v="Subgerencia de Gestión Corporativa"/>
  </r>
  <r>
    <n v="27"/>
    <n v="263"/>
    <x v="2"/>
    <x v="4"/>
    <x v="12"/>
    <n v="1"/>
    <s v="Hallazgo administrativo por la publicación extemporánea en el SECOP de los informes presentados por el contratista relacionados con la ejecución del contrato 203 de 2019.  "/>
    <s v="De acuerdo con lo reportado por el Ente de Control, existen inconsistencias en la publicación de los informes mensuales de ejecución del contratista en la plataforma SECOP"/>
    <s v="Realizar y socializar una (1) comunicación interna sobre los parámetros que deben seguir los supervisores de contratos cuando se requiera publicar documentos o soportes en la plataforma SECOP "/>
    <s v="Comunicación Interna"/>
    <s v="Comunicación realizada y socializada"/>
    <s v="N.A."/>
    <s v="N.A."/>
    <s v="N.A."/>
    <s v="N.A."/>
    <s v="N.A."/>
    <s v="N.A."/>
    <s v="N.A."/>
    <s v="N.A."/>
    <s v="N.A."/>
    <s v="N.A."/>
    <s v="N.A."/>
    <s v="N.A."/>
    <s v="N.A."/>
    <s v="Con el fin de cumplir de manera oportuna y exitosa las tareas que se originan de la actividad contractual, la Subgerencia Jurídica - Dirección de Gestión Contractual ha identificado algunas situaciones de mejora en el ejercicio de la supervisión de los contratos, motivo por el cual se hace necesario realizar un alcance únicamente al numeral 2 -  de la Circular radicada mediante ERUDITA No 20203100019733 del 29 de mayo de 2020"/>
    <n v="1"/>
    <s v="CUMPLIDA"/>
    <s v="Mediante radicado interno N° I2020000044 de fecha 18 de diciembre DE 2020 se socializó a los supervisores  algunas situaciones de mejora  en el ejercicio de la supervision de los contratos relacionado con la publiacacion en el SECOP"/>
    <n v="1"/>
    <s v="CUMPLIDA"/>
    <m/>
    <n v="1"/>
    <s v="CUMPLIDA"/>
    <m/>
    <n v="1"/>
    <s v="CUMPLIDA"/>
    <s v="Mediante Informe Preliminar de Auditoría de Regularidad COD 56 de septiembre de 2021, la Contraloría de Bogotá calificó como Cumplida Inefectiva la acción realizada dentro de la vigencia 2020 y configura la siguiente observación: 3.1.2.2 Observación administrativa por la falta de efectividad de la acción formulada al hallazgo 3.1.3.5 Acción 1 relacionada con la publicación extemporánea de información en el SECOP II"/>
    <n v="1"/>
    <x v="1"/>
    <d v="2020-09-21T00:00:00"/>
    <m/>
    <d v="2020-12-31T00:00:00"/>
    <s v="Dirección de Gestión Contractual"/>
  </r>
  <r>
    <n v="28"/>
    <n v="263"/>
    <x v="2"/>
    <x v="4"/>
    <x v="5"/>
    <n v="1"/>
    <s v="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
    <s v="De acuerdo con lo reportado por el Ente de Control, existen diferencias en los valores_x000a_registrados en SIVICOF, el SEGPLAN y en los documentos y formatos electrónicos entregados por la ERU como soporte a la ejecución presupuestal de las metas."/>
    <s v="Efectuar 2 mesas de trabajo al año, mediante las cuales se realice la conciliación de la información generada por las diferentes áreas en relación con la ejecución presupuestal."/>
    <s v="Mesas de trabajo"/>
    <s v="No. De mesas de trabajo realizadas / No. De mesas de trabajo programadas * 100"/>
    <s v="N.A."/>
    <s v="N.A."/>
    <s v="N.A."/>
    <s v="N.A."/>
    <s v="N.A."/>
    <s v="N.A."/>
    <s v="N.A."/>
    <s v="N.A."/>
    <s v="N.A."/>
    <s v="N.A."/>
    <s v="N.A."/>
    <s v="N.A."/>
    <s v="N.A."/>
    <s v="Sin reporte de avance"/>
    <n v="0"/>
    <s v="EN PROCESO_x000a_EN TERMINOS"/>
    <s v="Sin reporte de avance"/>
    <n v="0"/>
    <s v="EN PROCESO_x000a_EN TERMINOS"/>
    <s v="El 24 de marzo se realizó la primera reunión para definir los criterios a tener en cuenta para realizar la conciliación, la muestra sobre la cual se va a desarrollar el ejercicio y la selección de un proyecto de inversión a revisar. Se seleccionó el proyecto de inversión 7507 y la Dirección Contractual generó un informe sobre los valores iniciales y finales de los contratos asociados a las metas de ese proyecto de inversión y con ese insumo se iniciarán los cruces pertinentes para dar paso a las conciliaciones."/>
    <n v="0.5"/>
    <s v="EN PROCESO_x000a_EN TERMINOS"/>
    <s v="La Subgerencia de Planeación y Administración de Proyectos, Junto a la Dirección Contractual y el área financiera de la Subgerencia de Gestión Corporativa, realizaron varias mesas de trabajo con el fin de revisar la acción de mejora, desarrollar la explicación del ejercicio conciliatorio y definir los aspectos a tener en cuenta para la conciliación de la ejecución presupuestal; las reuniones fueron realizadas los días 24 de marzo, 12 de abril, 29 de abril y finalmente el 26 de mayo, como soporte de la gestión realizada y los compromisos pactados a futuro para efectos de las conciliaciones presupuestales se elaboró un acta la cual se anexa a este seguimiento, junto con los soportes de los archivos utilizados para la conciliación y los correos electrónicos que dan trazabilidad al ejercicio. Adicionalmente dando cumplimiento a los compromisos, se realizó la conciliación con corte al 31 de marzo, encontrando coherencia en la información reportada por la SPAP y validad por la Dirección de Gestión Contractual."/>
    <n v="1"/>
    <s v="CUMPLIDA"/>
    <m/>
    <n v="1"/>
    <x v="1"/>
    <d v="2020-09-21T00:00:00"/>
    <m/>
    <d v="2021-09-20T00:00:00"/>
    <s v="Subgerencia de Planeación y Administración de Proyectos_x000a__x000a_Dirección de Gestión Contractual"/>
  </r>
  <r>
    <n v="29"/>
    <n v="263"/>
    <x v="2"/>
    <x v="4"/>
    <x v="5"/>
    <n v="2"/>
    <s v="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
    <s v="De acuerdo con lo reportado por el Ente de Control, existen diferencias en los valores_x000a_registrados en SIVICOF, el SEGPLAN y en la información entregada por la ERU como soporte a la ejecución presupuestal de las metas."/>
    <s v="Realizar 1 capacitación sobre el sistema de información, con el personal de la Empresa que participa en los diferentes procedimientos relacionados con la ejecución presupuestal."/>
    <s v="Capacitación "/>
    <s v="1 Capacitación realizada  "/>
    <s v="N.A."/>
    <s v="N.A."/>
    <s v="N.A."/>
    <s v="N.A."/>
    <s v="N.A."/>
    <s v="N.A."/>
    <s v="N.A."/>
    <s v="N.A."/>
    <s v="N.A."/>
    <s v="N.A."/>
    <s v="N.A."/>
    <s v="N.A."/>
    <s v="N.A."/>
    <s v="Sin reporte de avance"/>
    <n v="0"/>
    <s v="EN PROCESO_x000a_EN TERMINOS"/>
    <s v="Sin reporte de avance"/>
    <n v="0"/>
    <s v="EN PROCESO_x000a_EN TERMINOS"/>
    <s v="Sin reporte de avance"/>
    <n v="0"/>
    <s v="EN PROCESO_x000a_EN TERMINOS"/>
    <s v="La Subgerencia de Planeación y Administración de Proyectos solicitó mediante correo electrónico de fecha 21 de abril de 2021 a la responsable de la oficina TIC como administradora del sistema de información JSP7, la realización de una capacitación con el personal de la Empresa que interactúa con el sistema. La Capacitación fue realizada el 18 de mayo de 2021, el link de acceso a la grabación y memorias de la reunión se encuentra disponible en el drive https://drive.google.com/file/d/1yCbG1jJl_DgdbOveyl8ixM9-DZk1g8QQ/view."/>
    <n v="1"/>
    <s v="CUMPLIDA"/>
    <m/>
    <n v="1"/>
    <x v="1"/>
    <d v="2020-09-21T00:00:00"/>
    <m/>
    <d v="2021-09-20T00:00:00"/>
    <s v="Subgerencia de Planeación y Administración de Proyectos "/>
  </r>
  <r>
    <n v="30"/>
    <n v="263"/>
    <x v="2"/>
    <x v="4"/>
    <x v="13"/>
    <n v="1"/>
    <s v="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
    <s v="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_x000a_"/>
    <s v="Incluir dentro de la estructuración financiera del nuevo proceso de contratación, la recuperación de la totalidad del capital invertido en el proyecto de mobiliario urbano para el desarrollo temporal de la manzana 22."/>
    <s v="Plan de Acción definido y ejecutado"/>
    <s v="Actividades Ejecutadas /_x000a_Actividades Programadas"/>
    <s v="N.A."/>
    <s v="N.A."/>
    <s v="N.A."/>
    <s v="N.A."/>
    <s v="N.A."/>
    <s v="N.A."/>
    <s v="N.A."/>
    <s v="N.A."/>
    <s v="N.A."/>
    <s v="N.A."/>
    <s v="N.A."/>
    <s v="N.A."/>
    <s v="N.A."/>
    <s v="Durante el mes de octubre se realizaron los estudios y análisis y se generaron los documentos precontractuales para el  ARRENDAMIENTO DEL PREDIO Y EL MOBILIARIO TIPO CONTENEDOR, con el objeto de SELECCIONAR UN ARRENDATARIO QUE SERÁ EL (LA) ENCARGADO(A) DE REALIZAR LA EXPLOTACIÓN COMERCIAL O ECONÓMICA DEL PREDIO Y EL MOBILIARIO TIPO CONTENEDOR, UBICADO EN LA MANZANA 22 DEL SECTOR DE SAN VICTORINO, ENTRE LAS CALLES 9 Y 10, Y LA CARRERA 11 Y LA AVENIDA CARACAS. Con el cual se pretende recibir al  menos un valor de $2.320.948.944 COP._x000a__x000a_El 9 de noviembre se publicó en el SECOP el proceso PA SV-01-2020 , Como evidencia se puede consultar el proceso en el siguiente Link:  _x000a_https://community.secop.gov.co/Public/Tendering/OpportunityDetail/Index?noticeUID=CO1.NTC.1548034&amp;isFromPublicArea=True&amp;isModal=False_x000a__x000a_Se adjunta a este seguimiento, los documentos publicados a la fecha."/>
    <n v="0.3"/>
    <s v="EN PROCESO_x000a_EN TERMINOS"/>
    <s v="El proceso anterior fue declarado desierto el 19 de noviembre., Sin embargo, dada la manifestación de interés y el valor de la oferta, se cuenta con los conceptos legales para para suscribir un contrato directo; se está validando el cumplimiento de requisitos y se está a la espera de una validación documental. "/>
    <n v="0.3"/>
    <s v="EN PROCESO_x000a_EN TERMINOS"/>
    <s v="Dentro de las actividades establecidas  en el plan de acción para la recuperación del capital invertido, se suscribió el contrato de arrendamiento 01 de 2021, como Alianza de arrendamiento 001-2021 entre ALIANZA FIDUCIARIA como vocera del Fideicomiso CENTRO COMERCIAL DE COMERCIO MAYORISTA  y la Unión Temporal TITAN GROUP UT, por valor de DOS MIL CUATROCIENTOS DOCE MILLONES DE PESOS ($2,412.000.000), cuyo objeto es &quot;Entregar en arrendamiento los predios denominados manzana 10 y 22, así como el mobiliario tipo contenedor ubicado en la  manzana 22 del sector de San Victorino, ubicados entre las calles 9 y 10 y la carrera 11 y la Avenida Caracas&quot;."/>
    <n v="1"/>
    <s v="CUMPLIDA"/>
    <m/>
    <n v="1"/>
    <s v="CUMPLIDA"/>
    <m/>
    <n v="1"/>
    <x v="1"/>
    <d v="2020-09-21T00:00:00"/>
    <m/>
    <d v="2021-09-20T00:00:00"/>
    <s v="Subgerencia de Gestión Inmobiliaria"/>
  </r>
  <r>
    <n v="31"/>
    <n v="263"/>
    <x v="2"/>
    <x v="4"/>
    <x v="14"/>
    <n v="1"/>
    <s v="Hallazgo administrativo por inconsistencias en la información presupuestal registrada en el Sistema de Seguimiento al Plan de Desarrollo - SEGPLAN, en la reportada en el Sistema de Vigilancia y Control Fiscal -SIVICOF y en la suministrada por la ERU en relación con las metas 1, 2 y 4, del Proyecto 84. "/>
    <s v="De acuerdo con lo reportado por el Ente de Control, existen diferencias en los valores_x000a_registrados en SIVICOF, el SEGPLAN y en la información entregada por la ERU como soporte a la ejecución presupuestal de las metas."/>
    <s v="Efectuar 2 mesas de trabajo al año, mediante las cuales se realice la conciliación de la información generada por las diferentes áreas en relación con la ejecución presupuestal."/>
    <s v="Mesas de trabajo"/>
    <s v="No. De mesas de trabajo realizadas / No. De mesas de trabajo programadas * 100"/>
    <s v="N.A."/>
    <s v="N.A."/>
    <s v="N.A."/>
    <s v="N.A."/>
    <s v="N.A."/>
    <s v="N.A."/>
    <s v="N.A."/>
    <s v="N.A."/>
    <s v="N.A."/>
    <s v="N.A."/>
    <s v="N.A."/>
    <s v="N.A."/>
    <s v="N.A."/>
    <s v="Sin reporte de avance"/>
    <n v="0"/>
    <s v="EN PROCESO_x000a_EN TERMINOS"/>
    <s v="Sin reporte de avance"/>
    <n v="0"/>
    <s v="EN PROCESO_x000a_EN TERMINOS"/>
    <s v="El 24 de marzo se realizó la primera reunión para definir los criterios a tener en cuenta para realizar la conciliación, la muestra sobre la cual se va a desarrollar el ejercicio y la selección de un proyecto de inversión a revisar. Se seleccionó el proyecto de inversión 7507 y la Dirección Contractual generó un informe sobre los valores iniciales y finales de los contratos asociados a las metas de ese proyecto de inversión y con ese insumo se iniciarán los cruces pertinentes para dar paso a las conciliaciones."/>
    <n v="0.5"/>
    <s v="EN PROCESO_x000a_EN TERMINOS"/>
    <s v="La Subgerencia de Planeación y Administración de Proyectos, Junto a la Dirección Contractual y el área financiera de la Subgerencia de Gestión Corporativa, realizaron varias mesas de trabajo con el fin de revisar la acción de mejora, desarrollar la explicación del ejercicio conciliatorio y definir los aspectos a tener en cuenta para la conciliación de la ejecución presupuestal; las reuniones fueron realizadas los días 24 de marzo, 12 de abril, 29 de abril y finalmente el 26 de mayo, como soporte de la gestión realizada y los compromisos pactados a futuro para efectos de las conciliaciones presupuestales se elaboró un acta la cual se anexa a este seguimiento, junto con los soportes de los archivos utilizados para la conciliación y los correos electrónicos que dan trazabilidad al ejercicio. Adicionalmente dando cumplimiento a los compromisos, se realizó la conciliación con corte al 31 de marzo, encontrando coherencia en la información reportada por la SPAP y validad por la Dirección de Gestión Contractual."/>
    <n v="1"/>
    <s v="CUMPLIDA"/>
    <m/>
    <n v="1"/>
    <x v="1"/>
    <d v="2020-09-21T00:00:00"/>
    <m/>
    <d v="2021-09-20T00:00:00"/>
    <s v="Subgerencia de Planeación y Administración de Proyectos_x000a__x000a_Dirección de Gestión Contractual"/>
  </r>
  <r>
    <n v="32"/>
    <n v="263"/>
    <x v="2"/>
    <x v="4"/>
    <x v="15"/>
    <n v="1"/>
    <s v="Hallazgo administrativo por inconsistencias en la información que soporta el avance físico de las metas No. 1,2,4,6 y 7 del proyecto 84, en el Sistema de Seguimiento al Plan de Desarrollo - SEGPLAN, en la reportada en el Sistema de Vigilancia y Control Fiscal -SIVICOF y en la suministrada por la empresa.  "/>
    <s v="La información se encuentra discriminada de distintas maneras lo cual no permite una adecuada comparación. _x000a_Los sistemas de información no son interoperables y responden a requerimientos específicos_x000a_Falta definir  mecanismos que permitan generar el cierre adecuado de las bases de datos del proceso de adquisición predial._x000a_Existen diferencias que son el resultado de la forma en la que es presentada la información, además de diferencias conceptuales frente a las variables analizadas. "/>
    <s v="Actualizar y socializar el procedimiento PD-23 de tal manera que se incluya: lineamientos para la estandarización de las variables, unidades de medida (predios, hectáreas) y definiciones reportadas en los distintos informes de la Empresa. Así como documentar los mecanismos de control a los reportes de la Dirección de Predios."/>
    <s v="Actualización procedimiento"/>
    <s v="Procedimiento actualizado y socializado"/>
    <s v="N.A."/>
    <s v="N.A."/>
    <s v="N.A."/>
    <s v="N.A."/>
    <s v="N.A."/>
    <s v="N.A."/>
    <s v="N.A."/>
    <s v="N.A."/>
    <s v="N.A."/>
    <s v="N.A."/>
    <s v="N.A."/>
    <s v="N.A."/>
    <s v="N.A."/>
    <s v="Sin reporte de avance"/>
    <n v="0"/>
    <s v="EN PROCESO_x000a_EN TERMINOS"/>
    <s v="Se elabora cronograma para proceder con la revisión y actualización del procedimiento PD23."/>
    <n v="0.1"/>
    <s v="EN PROCESO_x000a_EN TERMINOS"/>
    <s v="Se elabora y socializa el procedimiento PD-23 que dentro de los cambios más representativos establece la actualización de los lineamientos de control de las variables para los reportes, asi como la incorporación de herramientas de control; ajuste del formato del procedimiento GI-02 Guía para la elaboración y actualización de documentos._x000a__x000a_Se puede encontrar en la ERUNET en el enlace http://10.115.245.74/sites/default/files/documentos/PD-23_Adquis_suelo_enajen_volunt_expropia_V3.pdf"/>
    <n v="1"/>
    <s v="CUMPLIDA"/>
    <m/>
    <n v="1"/>
    <s v="CUMPLIDA"/>
    <m/>
    <n v="1"/>
    <x v="1"/>
    <d v="2020-09-21T00:00:00"/>
    <m/>
    <d v="2021-03-31T00:00:00"/>
    <s v="Dirección de predios - SPAP (Apoyo)"/>
  </r>
  <r>
    <n v="33"/>
    <n v="263"/>
    <x v="2"/>
    <x v="4"/>
    <x v="16"/>
    <n v="1"/>
    <s v="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
    <s v="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s v="Actualización del procedimiento de Gestión Social en territorio, incluyendo la normatividad vigente aplicable, según el escenario y tipo de intervención, especificando los puntos de control, para realizar el seguimiento a cada componente y escenario."/>
    <s v="Actualización procedimiento"/>
    <s v="Procedimiento actualizado y socializado"/>
    <s v="N.A."/>
    <s v="N.A."/>
    <s v="N.A."/>
    <s v="N.A."/>
    <s v="N.A."/>
    <s v="N.A."/>
    <s v="N.A."/>
    <s v="N.A."/>
    <s v="N.A."/>
    <s v="N.A."/>
    <s v="N.A."/>
    <s v="N.A."/>
    <s v="N.A."/>
    <s v="Sin reporte de avance"/>
    <n v="0"/>
    <s v="EN PROCESO_x000a_EN TERMINOS"/>
    <s v="Sin reporte de avance"/>
    <n v="0"/>
    <s v="EN PROCESO_x000a_EN TERMINOS"/>
    <s v="De acuerdo con el cronograma de trabajo de la Oficina de Gestión Social, el proceso de actualización del procedimiento de gestión social en territorio será ajustado y socializado en el mes de mayo de 2021."/>
    <n v="0"/>
    <s v="EN PROCESO_x000a_EN TERMINOS"/>
    <s v="Se actualizó el procedimiento de Gestión Social en territorio PD-79, incluyendo actividades de participación comunitaria y especificando la norma para la formulación de los Planes de Gestión Social."/>
    <n v="1"/>
    <s v="CUMPLIDA"/>
    <m/>
    <n v="1"/>
    <x v="1"/>
    <d v="2020-09-21T00:00:00"/>
    <m/>
    <d v="2021-06-30T00:00:00"/>
    <s v="Oficina de Gestión Social - SPAP (Apoyo)"/>
  </r>
  <r>
    <n v="34"/>
    <n v="263"/>
    <x v="2"/>
    <x v="4"/>
    <x v="17"/>
    <n v="1"/>
    <s v="Hallazgo administrativo por la formulación de indicadores que no reflejan fielmente el comportamiento de las variables que permitirían medirlo, ni el nivel de satisfacción del usuario que aspira a recibir el producto o servicio en las metas - Proyecto 84."/>
    <s v="De acuerdo con lo reportado por el Ente de Control, los resultados de los indicadores presentan una serie de incongruencias a lo largo de cada una de las vigencias, que no son consecuentes con las magnitudes reportadas en SEGPLAN y en los diferentes informes en los que se reporta el avance físico del proyecto de inversión. "/>
    <s v="Actualizar y socializar el procedimiento PD-03 Diseño, actualización y seguimiento de indicadores, incluyendo recomendaciones para su diseño y reporte."/>
    <s v="Actualización procedimiento"/>
    <s v="Procedimiento actualizado y socializado"/>
    <s v="N.A."/>
    <s v="N.A."/>
    <s v="N.A."/>
    <s v="N.A."/>
    <s v="N.A."/>
    <s v="N.A."/>
    <s v="N.A."/>
    <s v="N.A."/>
    <s v="N.A."/>
    <s v="N.A."/>
    <s v="N.A."/>
    <s v="N.A."/>
    <s v="N.A."/>
    <s v="Sin reporte de avance"/>
    <n v="0"/>
    <s v="EN PROCESO_x000a_EN TERMINOS"/>
    <s v="Sin reporte de avance"/>
    <n v="0"/>
    <s v="EN PROCESO_x000a_EN TERMINOS"/>
    <s v="En el mes de marzo se publicó en la intranet la versión número 3 del procedimiento PD-03 Diseño, actualización y seguimiento de Indicadores y el formato FT-03 Hoja de vida de indicadores, esta actualización fue socializada a los líderes operativos de los procesos el 16 de marzo y de igual manera, se reiteró mediante correo electrónico a los líderes de proceso el 24 de marzo."/>
    <n v="1"/>
    <s v="CUMPLIDA"/>
    <m/>
    <n v="1"/>
    <s v="CUMPLIDA"/>
    <m/>
    <n v="1"/>
    <x v="1"/>
    <d v="2020-09-21T00:00:00"/>
    <m/>
    <d v="2021-06-30T00:00:00"/>
    <s v="Subgerencia de Planeación y Administración de Proyectos "/>
  </r>
  <r>
    <n v="35"/>
    <n v="263"/>
    <x v="2"/>
    <x v="4"/>
    <x v="18"/>
    <n v="1"/>
    <s v="Hallazgo administrativo y fiscal por valor de $5.987.000 debido al pago de una sanción a la Dirección de Impuestos y Aduanas Nacionales - DIAN."/>
    <s v="Desconocimiento en la elaboración de los formatos 2276 y 1001, donde no se tuvo en cuenta los requerimientos técnicos establecidos por la DIAN."/>
    <s v="Realizar una capacitación sobre la normatividad tributaria vigente dirigida al equipo de trabajo de la Subgerencia Corporativa."/>
    <s v="Capacitación"/>
    <s v="Capacitación realizada "/>
    <s v="N.A."/>
    <s v="N.A."/>
    <s v="N.A."/>
    <s v="N.A."/>
    <s v="N.A."/>
    <s v="N.A."/>
    <s v="N.A."/>
    <s v="N.A."/>
    <s v="N.A."/>
    <s v="N.A."/>
    <s v="N.A."/>
    <s v="N.A."/>
    <s v="N.A."/>
    <s v="En proceso, antes de programar la capacitación se deben revisar las normas actualizadas emitidas por la DIAN en los meses de noviembre y diciembre de 2020."/>
    <n v="0"/>
    <s v="EN PROCESO_x000a_EN TERMINOS"/>
    <s v="Sin reporte de avance"/>
    <n v="0"/>
    <s v="EN PROCESO_x000a_EN TERMINOS"/>
    <s v="El 24 se febrero de 2021 se realizó capacitación &quot;Comité de Impuestos&quot; en la cual se trataron vario temas como:_x000a_* Documento soporte de pago de nómina electrónica._x000a_* Conceptos del documento soporte en operaciones realizadas con no obligados a facturar._x000a_* Sentencia 21239 - 2020 Artículo 107 del Estatuto Tributario entre otros temas._x000a__x000a_Se contó con la participación de los equipos de trabajo del proceso de Gestión Financiera, así como nómina y personal que maneja cajas menores."/>
    <n v="1"/>
    <s v="CUMPLIDA"/>
    <m/>
    <n v="1"/>
    <s v="CUMPLIDA"/>
    <m/>
    <n v="1"/>
    <x v="1"/>
    <d v="2020-09-21T00:00:00"/>
    <m/>
    <d v="2021-04-30T00:00:00"/>
    <s v="Subgerencia de Gestión Corporativa"/>
  </r>
  <r>
    <n v="36"/>
    <n v="263"/>
    <x v="2"/>
    <x v="5"/>
    <x v="5"/>
    <n v="1"/>
    <s v="Hallazgo administrativo y fiscal, con presunta incidencia disciplinaria, en cuantía de $7.526.017.439 m/cte., por las inversiones realizadas para el desarrollo del proyecto de vivienda La Colmena y la no entrega de las 131 VIP y los 10 locales comerciales, después de 42 meses de construidos y listos para entrega"/>
    <s v="Las inversiones realizadas para el desarrollo del proyecto de vivienda La Colmena y la no entrega de las 131 VIP, después de 42 meses de construidas y listas para entrega "/>
    <s v="Seguimiento a la gestión para la generación de la información correspondiente a los hogares inscritos ante la Secretaría Distrital del Hábitat, para su envío al Fideicomitente Constructor encargado de la comercialización, escrituración, entrega y registro de las unidades habitacionales del proyecto La Colmena."/>
    <s v="Número de informes presentados por el Fideicomitente Constructor"/>
    <s v="Número de informes con seguimiento / Número de informes presentados por Fideicomitente Constructor"/>
    <s v="N.A."/>
    <s v="N.A."/>
    <s v="N.A."/>
    <s v="N.A."/>
    <s v="N.A."/>
    <s v="N.A."/>
    <s v="N.A."/>
    <s v="N.A."/>
    <s v="N.A."/>
    <s v="N.A."/>
    <s v="N.A."/>
    <s v="N.A."/>
    <s v="N.A."/>
    <s v="N.A."/>
    <n v="0"/>
    <s v="EN PROCESO_x000a_EN TERMINOS"/>
    <s v="Sin reporte de avance"/>
    <n v="0"/>
    <s v="EN PROCESO_x000a_EN TERMINOS"/>
    <s v="Para el primer trimestre de 2021 se realizó el diseño de una matriz en Excel que da cuenta del estado de cada uno de los 131 hogares pertenecientes al proyecto “La Colmena”, la cual se remitió al fideicomitente constructor en el mes de enero._x000a__x000a_Durante el mes de febrero se realizó semanalmente el diligenciamiento de la matriz. Adicionalmente, se continúa desde el mes de marzo con reuniones semanales con la Secretaría Distrital de Hábitat, el Fideicomitente Constructor y la Empresa, en las cuales se verifican acciones puntuales._x000a__x000a_Se anexan los informes recibidos por el Fideicomitente Constructor uno del mes de enero, cuatro del mes de febrero y tres del mes de marzo para un total de 8 informes.  _x000a__x000a_Como evidencia adicional de los 8 informes se remite archivo en Excel, denominado “seguimiento a comercialización” que da cuenta a los compromisos establecidos en las reuniones de seguimiento semanal._x000a_"/>
    <n v="0.25"/>
    <s v="EN PROCESO_x000a_EN TERMINOS"/>
    <s v="Con corte a 30 de junio de 2021 se adjuntan los informes semanales remitidos por el Fideicomitente Constructor durante el seguimiento del trimestre así: 4 del mes de abril, 4 del mes de mayo y 3 del mes de junio._x000a__x000a_Como evidencia adicional de los 11 informes se remite archivo en excel denominado “seguimiento a comercialización Nelekonar” que da cuenta de los compromisos establecidos en las reuniones de seguimiento semanal._x000a__x000a_Con corte a 30 de junio el estado de la comercialización es del 100%, con el siguiente detalle:  _x000a_* 76 viviendas entregadas_x000a_* 18 viviendas tienen promesa de compraventa suscrita, en estudio de títulos, avalúo y legalización del crédito hipotecario por parte de las diferentes entidades financieras_x000a_* 33 viviendas en trámite de escrituración y registro_x000a_* 2 hogares en proceso de firma de compraventa_x000a_* 2 hogares a la espera de asignación del SDVE y/o VUR"/>
    <n v="0.5"/>
    <s v="EN PROCESO_x000a_EN TERMINOS"/>
    <s v="Con corte a 30 de septiembre de 2021 se adjuntan los informes semanales remitidos por el Fideicomitente Constructor durante el seguimiento del trimestre así: 4 del mes de julio, 4 del mes de Agosto y 4 del mes de septiembre._x000a__x000a_Como evidencia adicional de los 12 informes se remite archivo en excel denominado “seguimiento a comercialización Nelekonar” que da cuenta de los compromisos establecidos en las reuniones de seguimiento semanal con el fideicomitente constructor y la SDHT. _x000a__x000a_Con corte a 30 de septiembre el estado de la comercialización es el siguiente: _x000a_* 120 viviendas entregadas_x000a_* 7 viviendas tienen promesa de compraventa suscrita, en estudio de títulos, avalúo y legalización del crédito hipotecario por parte de las diferentes entidades financieras_x000a_* 3 hogares en trámite de escrituración y registro   _x000a_* 1 hogar en proceso de desistimiento por pérdida del cierre financiero"/>
    <n v="0.75"/>
    <x v="2"/>
    <d v="2020-12-17T00:00:00"/>
    <m/>
    <d v="2021-12-16T00:00:00"/>
    <s v="Gerencia de Viviend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showHeaders="0" compact="0" compactData="0" multipleFieldFilters="0">
  <location ref="A1:G25" firstHeaderRow="1" firstDataRow="2" firstDataCol="3"/>
  <pivotFields count="43">
    <pivotField compact="0" outline="0" showAll="0"/>
    <pivotField compact="0" outline="0" showAll="0"/>
    <pivotField axis="axisRow" compact="0" outline="0" showAll="0" defaultSubtotal="0">
      <items count="3">
        <item x="0"/>
        <item x="1"/>
        <item x="2"/>
      </items>
    </pivotField>
    <pivotField axis="axisRow" compact="0" outline="0" showAll="0">
      <items count="7">
        <item x="1"/>
        <item x="2"/>
        <item x="0"/>
        <item x="4"/>
        <item x="5"/>
        <item x="3"/>
        <item t="default"/>
      </items>
    </pivotField>
    <pivotField axis="axisRow" compact="0" outline="0" showAll="0" defaultSubtotal="0">
      <items count="19">
        <item x="0"/>
        <item x="7"/>
        <item x="8"/>
        <item x="9"/>
        <item x="10"/>
        <item x="3"/>
        <item x="4"/>
        <item x="18"/>
        <item x="5"/>
        <item x="11"/>
        <item x="12"/>
        <item x="13"/>
        <item x="14"/>
        <item x="15"/>
        <item x="16"/>
        <item x="17"/>
        <item x="1"/>
        <item x="2"/>
        <item x="6"/>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numFmtId="9" outline="0" showAll="0"/>
    <pivotField axis="axisCol" compact="0" outline="0" showAll="0">
      <items count="4">
        <item x="0"/>
        <item x="1"/>
        <item x="2"/>
        <item t="default"/>
      </items>
    </pivotField>
    <pivotField compact="0" outline="0" showAll="0"/>
    <pivotField compact="0" outline="0" showAll="0"/>
    <pivotField compact="0" outline="0" showAll="0"/>
    <pivotField compact="0" outline="0" showAll="0"/>
  </pivotFields>
  <rowFields count="3">
    <field x="4"/>
    <field x="2"/>
    <field x="3"/>
  </rowFields>
  <rowItems count="23">
    <i>
      <x/>
      <x/>
      <x v="2"/>
    </i>
    <i>
      <x v="1"/>
      <x v="2"/>
      <x v="5"/>
    </i>
    <i>
      <x v="2"/>
      <x v="2"/>
      <x v="3"/>
    </i>
    <i>
      <x v="3"/>
      <x v="2"/>
      <x v="3"/>
    </i>
    <i>
      <x v="4"/>
      <x v="2"/>
      <x v="3"/>
    </i>
    <i>
      <x v="5"/>
      <x v="1"/>
      <x/>
    </i>
    <i r="1">
      <x v="2"/>
      <x v="3"/>
    </i>
    <i>
      <x v="6"/>
      <x v="1"/>
      <x/>
    </i>
    <i>
      <x v="7"/>
      <x v="2"/>
      <x v="3"/>
    </i>
    <i>
      <x v="8"/>
      <x v="1"/>
      <x v="1"/>
    </i>
    <i r="1">
      <x v="2"/>
      <x v="3"/>
    </i>
    <i r="2">
      <x v="4"/>
    </i>
    <i>
      <x v="9"/>
      <x v="2"/>
      <x v="3"/>
    </i>
    <i>
      <x v="10"/>
      <x v="2"/>
      <x v="3"/>
    </i>
    <i>
      <x v="11"/>
      <x v="2"/>
      <x v="3"/>
    </i>
    <i>
      <x v="12"/>
      <x v="2"/>
      <x v="3"/>
    </i>
    <i>
      <x v="13"/>
      <x v="2"/>
      <x v="3"/>
    </i>
    <i>
      <x v="14"/>
      <x v="2"/>
      <x v="3"/>
    </i>
    <i>
      <x v="15"/>
      <x v="2"/>
      <x v="3"/>
    </i>
    <i>
      <x v="16"/>
      <x v="1"/>
      <x/>
    </i>
    <i>
      <x v="17"/>
      <x v="1"/>
      <x/>
    </i>
    <i>
      <x v="18"/>
      <x v="1"/>
      <x v="1"/>
    </i>
    <i t="grand">
      <x/>
    </i>
  </rowItems>
  <colFields count="1">
    <field x="38"/>
  </colFields>
  <colItems count="4">
    <i>
      <x/>
    </i>
    <i>
      <x v="1"/>
    </i>
    <i>
      <x v="2"/>
    </i>
    <i t="grand">
      <x/>
    </i>
  </colItems>
  <dataFields count="1">
    <dataField name="Cuenta de CÓDIGO ACCIÓN" fld="5" subtotal="count" baseField="0" baseItem="1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0"/>
  <sheetViews>
    <sheetView showGridLines="0" tabSelected="1" topLeftCell="AI1" zoomScale="60" zoomScaleNormal="60" workbookViewId="0">
      <pane ySplit="3" topLeftCell="A36" activePane="bottomLeft" state="frozen"/>
      <selection pane="bottomLeft" activeCell="AQ39" sqref="AQ39"/>
    </sheetView>
  </sheetViews>
  <sheetFormatPr baseColWidth="10" defaultColWidth="0" defaultRowHeight="16.5" x14ac:dyDescent="0.3"/>
  <cols>
    <col min="1" max="1" width="11.85546875" style="3" customWidth="1"/>
    <col min="2" max="2" width="21.5703125" style="2" customWidth="1"/>
    <col min="3" max="3" width="15.28515625" style="3" customWidth="1"/>
    <col min="4" max="4" width="14.140625" style="3" customWidth="1"/>
    <col min="5" max="5" width="26.7109375" style="3" customWidth="1"/>
    <col min="6" max="6" width="11.85546875" style="4" customWidth="1"/>
    <col min="7" max="7" width="58.140625" style="5" customWidth="1"/>
    <col min="8" max="8" width="51.28515625" style="6" customWidth="1"/>
    <col min="9" max="9" width="47" style="6" customWidth="1"/>
    <col min="10" max="10" width="47.42578125" style="6" customWidth="1"/>
    <col min="11" max="11" width="37.140625" style="3" customWidth="1"/>
    <col min="12" max="12" width="76.28515625" style="7" customWidth="1"/>
    <col min="13" max="13" width="28" style="2" customWidth="1"/>
    <col min="14" max="14" width="70.7109375" style="3" customWidth="1"/>
    <col min="15" max="15" width="28" style="3" customWidth="1"/>
    <col min="16" max="16" width="76.28515625" style="3" customWidth="1"/>
    <col min="17" max="17" width="28" style="2" customWidth="1"/>
    <col min="18" max="18" width="22.5703125" style="2" customWidth="1"/>
    <col min="19" max="19" width="75.7109375" style="2" customWidth="1"/>
    <col min="20" max="20" width="30.140625" style="2" bestFit="1" customWidth="1"/>
    <col min="21" max="21" width="27.28515625" style="2" bestFit="1" customWidth="1"/>
    <col min="22" max="22" width="100.7109375" style="2" customWidth="1"/>
    <col min="23" max="24" width="27.28515625" style="2" customWidth="1"/>
    <col min="25" max="25" width="165.7109375" style="2" customWidth="1"/>
    <col min="26" max="27" width="27.28515625" style="2" customWidth="1"/>
    <col min="28" max="28" width="116.42578125" style="2" customWidth="1"/>
    <col min="29" max="30" width="27.28515625" style="2" customWidth="1"/>
    <col min="31" max="31" width="116.42578125" style="2" customWidth="1"/>
    <col min="32" max="33" width="27.28515625" style="2" customWidth="1"/>
    <col min="34" max="34" width="115.7109375" style="2" customWidth="1"/>
    <col min="35" max="36" width="27.28515625" style="2" customWidth="1"/>
    <col min="37" max="37" width="115.7109375" style="2" customWidth="1"/>
    <col min="38" max="39" width="27.28515625" style="2" customWidth="1"/>
    <col min="40" max="41" width="21.140625" style="5" customWidth="1"/>
    <col min="42" max="42" width="28.140625" style="5" customWidth="1"/>
    <col min="43" max="43" width="49.85546875" style="6" customWidth="1"/>
    <col min="44" max="16384" width="11.5703125" hidden="1"/>
  </cols>
  <sheetData>
    <row r="1" spans="1:43" ht="17.45" x14ac:dyDescent="0.3">
      <c r="A1" s="1" t="s">
        <v>0</v>
      </c>
    </row>
    <row r="2" spans="1:43" ht="14.45" x14ac:dyDescent="0.3">
      <c r="A2" s="7"/>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
    </row>
    <row r="3" spans="1:43" ht="75" x14ac:dyDescent="0.25">
      <c r="A3" s="9" t="s">
        <v>1</v>
      </c>
      <c r="B3" s="10" t="s">
        <v>2</v>
      </c>
      <c r="C3" s="10" t="s">
        <v>3</v>
      </c>
      <c r="D3" s="10" t="s">
        <v>4</v>
      </c>
      <c r="E3" s="10" t="s">
        <v>5</v>
      </c>
      <c r="F3" s="10" t="s">
        <v>6</v>
      </c>
      <c r="G3" s="10" t="s">
        <v>7</v>
      </c>
      <c r="H3" s="10" t="s">
        <v>8</v>
      </c>
      <c r="I3" s="10" t="s">
        <v>9</v>
      </c>
      <c r="J3" s="10" t="s">
        <v>10</v>
      </c>
      <c r="K3" s="10" t="s">
        <v>11</v>
      </c>
      <c r="L3" s="11" t="s">
        <v>12</v>
      </c>
      <c r="M3" s="10" t="s">
        <v>13</v>
      </c>
      <c r="N3" s="12" t="s">
        <v>14</v>
      </c>
      <c r="O3" s="12" t="s">
        <v>15</v>
      </c>
      <c r="P3" s="12" t="s">
        <v>16</v>
      </c>
      <c r="Q3" s="10" t="s">
        <v>17</v>
      </c>
      <c r="R3" s="10" t="s">
        <v>18</v>
      </c>
      <c r="S3" s="12" t="s">
        <v>19</v>
      </c>
      <c r="T3" s="10" t="s">
        <v>20</v>
      </c>
      <c r="U3" s="10" t="s">
        <v>21</v>
      </c>
      <c r="V3" s="12" t="s">
        <v>22</v>
      </c>
      <c r="W3" s="10" t="s">
        <v>23</v>
      </c>
      <c r="X3" s="10" t="s">
        <v>24</v>
      </c>
      <c r="Y3" s="12" t="s">
        <v>279</v>
      </c>
      <c r="Z3" s="10" t="s">
        <v>277</v>
      </c>
      <c r="AA3" s="10" t="s">
        <v>278</v>
      </c>
      <c r="AB3" s="12" t="s">
        <v>271</v>
      </c>
      <c r="AC3" s="10" t="s">
        <v>272</v>
      </c>
      <c r="AD3" s="10" t="s">
        <v>273</v>
      </c>
      <c r="AE3" s="12" t="s">
        <v>270</v>
      </c>
      <c r="AF3" s="10" t="s">
        <v>274</v>
      </c>
      <c r="AG3" s="10" t="s">
        <v>275</v>
      </c>
      <c r="AH3" s="12" t="s">
        <v>297</v>
      </c>
      <c r="AI3" s="10" t="s">
        <v>298</v>
      </c>
      <c r="AJ3" s="10" t="s">
        <v>299</v>
      </c>
      <c r="AK3" s="12" t="s">
        <v>313</v>
      </c>
      <c r="AL3" s="10" t="s">
        <v>314</v>
      </c>
      <c r="AM3" s="10" t="s">
        <v>315</v>
      </c>
      <c r="AN3" s="10" t="s">
        <v>25</v>
      </c>
      <c r="AO3" s="10" t="s">
        <v>26</v>
      </c>
      <c r="AP3" s="10" t="s">
        <v>27</v>
      </c>
      <c r="AQ3" s="12" t="s">
        <v>28</v>
      </c>
    </row>
    <row r="4" spans="1:43" ht="199.9" customHeight="1" x14ac:dyDescent="0.25">
      <c r="A4" s="13">
        <v>1</v>
      </c>
      <c r="B4" s="14">
        <v>263</v>
      </c>
      <c r="C4" s="15" t="s">
        <v>29</v>
      </c>
      <c r="D4" s="15">
        <v>50</v>
      </c>
      <c r="E4" s="15" t="s">
        <v>30</v>
      </c>
      <c r="F4" s="15">
        <v>3</v>
      </c>
      <c r="G4" s="16" t="s">
        <v>31</v>
      </c>
      <c r="H4" s="16" t="s">
        <v>32</v>
      </c>
      <c r="I4" s="16" t="s">
        <v>33</v>
      </c>
      <c r="J4" s="16" t="s">
        <v>34</v>
      </c>
      <c r="K4" s="16" t="s">
        <v>35</v>
      </c>
      <c r="L4" s="82" t="s">
        <v>36</v>
      </c>
      <c r="M4" s="17">
        <v>0</v>
      </c>
      <c r="N4" s="82" t="s">
        <v>37</v>
      </c>
      <c r="O4" s="17">
        <v>0</v>
      </c>
      <c r="P4" s="82" t="s">
        <v>38</v>
      </c>
      <c r="Q4" s="17">
        <v>0</v>
      </c>
      <c r="R4" s="18" t="s">
        <v>39</v>
      </c>
      <c r="S4" s="84" t="s">
        <v>40</v>
      </c>
      <c r="T4" s="17">
        <v>0</v>
      </c>
      <c r="U4" s="18" t="s">
        <v>39</v>
      </c>
      <c r="V4" s="18" t="s">
        <v>41</v>
      </c>
      <c r="W4" s="17">
        <v>0</v>
      </c>
      <c r="X4" s="18" t="s">
        <v>39</v>
      </c>
      <c r="Y4" s="80" t="s">
        <v>317</v>
      </c>
      <c r="Z4" s="17">
        <v>0</v>
      </c>
      <c r="AA4" s="18" t="s">
        <v>42</v>
      </c>
      <c r="AB4" s="19" t="s">
        <v>41</v>
      </c>
      <c r="AC4" s="17">
        <v>0</v>
      </c>
      <c r="AD4" s="18" t="s">
        <v>42</v>
      </c>
      <c r="AE4" s="84" t="s">
        <v>280</v>
      </c>
      <c r="AF4" s="17">
        <v>0</v>
      </c>
      <c r="AG4" s="18" t="s">
        <v>42</v>
      </c>
      <c r="AH4" s="84" t="s">
        <v>309</v>
      </c>
      <c r="AI4" s="17">
        <v>0</v>
      </c>
      <c r="AJ4" s="18" t="s">
        <v>42</v>
      </c>
      <c r="AK4" s="18"/>
      <c r="AL4" s="17">
        <v>0</v>
      </c>
      <c r="AM4" s="18" t="s">
        <v>42</v>
      </c>
      <c r="AN4" s="20">
        <v>42958</v>
      </c>
      <c r="AO4" s="20"/>
      <c r="AP4" s="20">
        <v>43306</v>
      </c>
      <c r="AQ4" s="21" t="s">
        <v>43</v>
      </c>
    </row>
    <row r="5" spans="1:43" ht="199.9" customHeight="1" x14ac:dyDescent="0.25">
      <c r="A5" s="13">
        <v>2</v>
      </c>
      <c r="B5" s="14">
        <v>263</v>
      </c>
      <c r="C5" s="15" t="s">
        <v>29</v>
      </c>
      <c r="D5" s="15">
        <v>50</v>
      </c>
      <c r="E5" s="15" t="s">
        <v>30</v>
      </c>
      <c r="F5" s="15">
        <v>4</v>
      </c>
      <c r="G5" s="16" t="s">
        <v>31</v>
      </c>
      <c r="H5" s="16" t="s">
        <v>32</v>
      </c>
      <c r="I5" s="16" t="s">
        <v>44</v>
      </c>
      <c r="J5" s="16" t="s">
        <v>45</v>
      </c>
      <c r="K5" s="16" t="s">
        <v>46</v>
      </c>
      <c r="L5" s="83"/>
      <c r="M5" s="17">
        <v>0</v>
      </c>
      <c r="N5" s="83"/>
      <c r="O5" s="17">
        <v>0</v>
      </c>
      <c r="P5" s="83"/>
      <c r="Q5" s="17">
        <v>0</v>
      </c>
      <c r="R5" s="18" t="s">
        <v>39</v>
      </c>
      <c r="S5" s="85"/>
      <c r="T5" s="17">
        <v>0</v>
      </c>
      <c r="U5" s="18" t="s">
        <v>39</v>
      </c>
      <c r="V5" s="18" t="s">
        <v>41</v>
      </c>
      <c r="W5" s="17">
        <v>0</v>
      </c>
      <c r="X5" s="18" t="s">
        <v>39</v>
      </c>
      <c r="Y5" s="80" t="s">
        <v>317</v>
      </c>
      <c r="Z5" s="17">
        <v>0</v>
      </c>
      <c r="AA5" s="18" t="s">
        <v>42</v>
      </c>
      <c r="AB5" s="19" t="s">
        <v>41</v>
      </c>
      <c r="AC5" s="17">
        <v>0</v>
      </c>
      <c r="AD5" s="18" t="s">
        <v>42</v>
      </c>
      <c r="AE5" s="85"/>
      <c r="AF5" s="17">
        <v>0</v>
      </c>
      <c r="AG5" s="18" t="s">
        <v>42</v>
      </c>
      <c r="AH5" s="85"/>
      <c r="AI5" s="17">
        <v>0</v>
      </c>
      <c r="AJ5" s="18" t="s">
        <v>42</v>
      </c>
      <c r="AK5" s="18"/>
      <c r="AL5" s="17">
        <v>0</v>
      </c>
      <c r="AM5" s="18" t="s">
        <v>42</v>
      </c>
      <c r="AN5" s="20">
        <v>42958</v>
      </c>
      <c r="AO5" s="20"/>
      <c r="AP5" s="20">
        <v>43306</v>
      </c>
      <c r="AQ5" s="21" t="s">
        <v>43</v>
      </c>
    </row>
    <row r="6" spans="1:43" ht="106.9" customHeight="1" x14ac:dyDescent="0.25">
      <c r="A6" s="59">
        <v>3</v>
      </c>
      <c r="B6" s="60">
        <v>263</v>
      </c>
      <c r="C6" s="61" t="s">
        <v>47</v>
      </c>
      <c r="D6" s="60">
        <v>20</v>
      </c>
      <c r="E6" s="62" t="s">
        <v>48</v>
      </c>
      <c r="F6" s="62">
        <v>1</v>
      </c>
      <c r="G6" s="63" t="s">
        <v>49</v>
      </c>
      <c r="H6" s="64" t="s">
        <v>50</v>
      </c>
      <c r="I6" s="64" t="s">
        <v>51</v>
      </c>
      <c r="J6" s="64" t="s">
        <v>52</v>
      </c>
      <c r="K6" s="64" t="s">
        <v>53</v>
      </c>
      <c r="L6" s="65" t="s">
        <v>54</v>
      </c>
      <c r="M6" s="65">
        <v>0</v>
      </c>
      <c r="N6" s="66" t="s">
        <v>55</v>
      </c>
      <c r="O6" s="65">
        <v>0</v>
      </c>
      <c r="P6" s="66" t="s">
        <v>56</v>
      </c>
      <c r="Q6" s="65">
        <v>0</v>
      </c>
      <c r="R6" s="65" t="s">
        <v>57</v>
      </c>
      <c r="S6" s="66" t="s">
        <v>58</v>
      </c>
      <c r="T6" s="65">
        <v>1</v>
      </c>
      <c r="U6" s="65" t="s">
        <v>59</v>
      </c>
      <c r="V6" s="66"/>
      <c r="W6" s="67">
        <v>1</v>
      </c>
      <c r="X6" s="65" t="s">
        <v>59</v>
      </c>
      <c r="Y6" s="66"/>
      <c r="Z6" s="67">
        <v>1</v>
      </c>
      <c r="AA6" s="65" t="s">
        <v>59</v>
      </c>
      <c r="AB6" s="65"/>
      <c r="AC6" s="67">
        <v>1</v>
      </c>
      <c r="AD6" s="65" t="s">
        <v>59</v>
      </c>
      <c r="AE6" s="65"/>
      <c r="AF6" s="67">
        <v>1</v>
      </c>
      <c r="AG6" s="65" t="s">
        <v>59</v>
      </c>
      <c r="AH6" s="65"/>
      <c r="AI6" s="67">
        <v>1</v>
      </c>
      <c r="AJ6" s="65" t="s">
        <v>59</v>
      </c>
      <c r="AK6" s="66" t="s">
        <v>321</v>
      </c>
      <c r="AL6" s="67">
        <v>1</v>
      </c>
      <c r="AM6" s="65" t="s">
        <v>59</v>
      </c>
      <c r="AN6" s="68">
        <v>43845</v>
      </c>
      <c r="AO6" s="68"/>
      <c r="AP6" s="68">
        <v>43889</v>
      </c>
      <c r="AQ6" s="60" t="s">
        <v>60</v>
      </c>
    </row>
    <row r="7" spans="1:43" ht="75" customHeight="1" x14ac:dyDescent="0.25">
      <c r="A7" s="59">
        <v>4</v>
      </c>
      <c r="B7" s="60">
        <v>263</v>
      </c>
      <c r="C7" s="61" t="s">
        <v>47</v>
      </c>
      <c r="D7" s="60">
        <v>20</v>
      </c>
      <c r="E7" s="62" t="s">
        <v>61</v>
      </c>
      <c r="F7" s="62">
        <v>1</v>
      </c>
      <c r="G7" s="63" t="s">
        <v>62</v>
      </c>
      <c r="H7" s="64" t="s">
        <v>63</v>
      </c>
      <c r="I7" s="64" t="s">
        <v>64</v>
      </c>
      <c r="J7" s="64" t="s">
        <v>65</v>
      </c>
      <c r="K7" s="64" t="s">
        <v>66</v>
      </c>
      <c r="L7" s="65" t="s">
        <v>67</v>
      </c>
      <c r="M7" s="65">
        <v>0.33</v>
      </c>
      <c r="N7" s="66" t="s">
        <v>68</v>
      </c>
      <c r="O7" s="65">
        <v>0.66</v>
      </c>
      <c r="P7" s="66" t="s">
        <v>69</v>
      </c>
      <c r="Q7" s="65">
        <v>1</v>
      </c>
      <c r="R7" s="65" t="s">
        <v>59</v>
      </c>
      <c r="S7" s="65"/>
      <c r="T7" s="65">
        <v>1</v>
      </c>
      <c r="U7" s="65" t="s">
        <v>59</v>
      </c>
      <c r="V7" s="66"/>
      <c r="W7" s="67">
        <v>1</v>
      </c>
      <c r="X7" s="65" t="s">
        <v>59</v>
      </c>
      <c r="Y7" s="66"/>
      <c r="Z7" s="67">
        <v>1</v>
      </c>
      <c r="AA7" s="65" t="s">
        <v>59</v>
      </c>
      <c r="AB7" s="65"/>
      <c r="AC7" s="67">
        <v>1</v>
      </c>
      <c r="AD7" s="65" t="s">
        <v>59</v>
      </c>
      <c r="AE7" s="65"/>
      <c r="AF7" s="67">
        <v>1</v>
      </c>
      <c r="AG7" s="65" t="s">
        <v>59</v>
      </c>
      <c r="AH7" s="65"/>
      <c r="AI7" s="67">
        <v>1</v>
      </c>
      <c r="AJ7" s="65" t="s">
        <v>59</v>
      </c>
      <c r="AK7" s="66" t="s">
        <v>321</v>
      </c>
      <c r="AL7" s="67">
        <v>1</v>
      </c>
      <c r="AM7" s="65" t="s">
        <v>59</v>
      </c>
      <c r="AN7" s="68">
        <v>43595</v>
      </c>
      <c r="AO7" s="68"/>
      <c r="AP7" s="68">
        <v>43840</v>
      </c>
      <c r="AQ7" s="60" t="s">
        <v>60</v>
      </c>
    </row>
    <row r="8" spans="1:43" ht="47.45" customHeight="1" x14ac:dyDescent="0.25">
      <c r="A8" s="59">
        <v>5</v>
      </c>
      <c r="B8" s="60">
        <v>263</v>
      </c>
      <c r="C8" s="61" t="s">
        <v>47</v>
      </c>
      <c r="D8" s="60">
        <v>20</v>
      </c>
      <c r="E8" s="62" t="s">
        <v>70</v>
      </c>
      <c r="F8" s="62">
        <v>1</v>
      </c>
      <c r="G8" s="63" t="s">
        <v>71</v>
      </c>
      <c r="H8" s="64" t="s">
        <v>72</v>
      </c>
      <c r="I8" s="64" t="s">
        <v>73</v>
      </c>
      <c r="J8" s="64" t="s">
        <v>74</v>
      </c>
      <c r="K8" s="64" t="s">
        <v>75</v>
      </c>
      <c r="L8" s="65" t="s">
        <v>76</v>
      </c>
      <c r="M8" s="65">
        <v>0.5</v>
      </c>
      <c r="N8" s="66" t="s">
        <v>77</v>
      </c>
      <c r="O8" s="65">
        <v>0.5</v>
      </c>
      <c r="P8" s="66"/>
      <c r="Q8" s="65">
        <v>0.5</v>
      </c>
      <c r="R8" s="65" t="s">
        <v>57</v>
      </c>
      <c r="S8" s="66" t="s">
        <v>78</v>
      </c>
      <c r="T8" s="65">
        <v>1</v>
      </c>
      <c r="U8" s="65" t="s">
        <v>59</v>
      </c>
      <c r="V8" s="66"/>
      <c r="W8" s="67">
        <v>1</v>
      </c>
      <c r="X8" s="65" t="s">
        <v>59</v>
      </c>
      <c r="Y8" s="66"/>
      <c r="Z8" s="67">
        <v>1</v>
      </c>
      <c r="AA8" s="65" t="s">
        <v>59</v>
      </c>
      <c r="AB8" s="65"/>
      <c r="AC8" s="67">
        <v>1</v>
      </c>
      <c r="AD8" s="65" t="s">
        <v>59</v>
      </c>
      <c r="AE8" s="65"/>
      <c r="AF8" s="67">
        <v>1</v>
      </c>
      <c r="AG8" s="65" t="s">
        <v>59</v>
      </c>
      <c r="AH8" s="65"/>
      <c r="AI8" s="67">
        <v>1</v>
      </c>
      <c r="AJ8" s="65" t="s">
        <v>59</v>
      </c>
      <c r="AK8" s="66" t="s">
        <v>321</v>
      </c>
      <c r="AL8" s="67">
        <v>1</v>
      </c>
      <c r="AM8" s="65" t="s">
        <v>59</v>
      </c>
      <c r="AN8" s="68">
        <v>43580</v>
      </c>
      <c r="AO8" s="68"/>
      <c r="AP8" s="68">
        <v>43945</v>
      </c>
      <c r="AQ8" s="60" t="s">
        <v>79</v>
      </c>
    </row>
    <row r="9" spans="1:43" ht="85.5" x14ac:dyDescent="0.25">
      <c r="A9" s="22">
        <v>6</v>
      </c>
      <c r="B9" s="23">
        <v>263</v>
      </c>
      <c r="C9" s="24" t="s">
        <v>47</v>
      </c>
      <c r="D9" s="23">
        <v>20</v>
      </c>
      <c r="E9" s="25" t="s">
        <v>80</v>
      </c>
      <c r="F9" s="25">
        <v>1</v>
      </c>
      <c r="G9" s="26" t="s">
        <v>81</v>
      </c>
      <c r="H9" s="27" t="s">
        <v>82</v>
      </c>
      <c r="I9" s="27" t="s">
        <v>83</v>
      </c>
      <c r="J9" s="27" t="s">
        <v>84</v>
      </c>
      <c r="K9" s="27" t="s">
        <v>84</v>
      </c>
      <c r="L9" s="28" t="s">
        <v>85</v>
      </c>
      <c r="M9" s="28">
        <v>0</v>
      </c>
      <c r="N9" s="29" t="s">
        <v>86</v>
      </c>
      <c r="O9" s="28">
        <v>1</v>
      </c>
      <c r="P9" s="29"/>
      <c r="Q9" s="28">
        <v>1</v>
      </c>
      <c r="R9" s="28" t="s">
        <v>59</v>
      </c>
      <c r="S9" s="28"/>
      <c r="T9" s="28">
        <v>1</v>
      </c>
      <c r="U9" s="28" t="s">
        <v>59</v>
      </c>
      <c r="V9" s="29"/>
      <c r="W9" s="30">
        <v>1</v>
      </c>
      <c r="X9" s="28" t="s">
        <v>59</v>
      </c>
      <c r="Y9" s="29" t="s">
        <v>87</v>
      </c>
      <c r="Z9" s="28">
        <v>1</v>
      </c>
      <c r="AA9" s="28" t="s">
        <v>59</v>
      </c>
      <c r="AB9" s="29" t="s">
        <v>316</v>
      </c>
      <c r="AC9" s="28">
        <v>1</v>
      </c>
      <c r="AD9" s="28" t="s">
        <v>59</v>
      </c>
      <c r="AE9" s="29"/>
      <c r="AF9" s="30">
        <v>1</v>
      </c>
      <c r="AG9" s="28" t="s">
        <v>59</v>
      </c>
      <c r="AH9" s="28"/>
      <c r="AI9" s="30">
        <v>1</v>
      </c>
      <c r="AJ9" s="28" t="s">
        <v>59</v>
      </c>
      <c r="AK9" s="28"/>
      <c r="AL9" s="30">
        <v>1</v>
      </c>
      <c r="AM9" s="28" t="s">
        <v>59</v>
      </c>
      <c r="AN9" s="31">
        <v>43617</v>
      </c>
      <c r="AO9" s="31"/>
      <c r="AP9" s="31">
        <v>43768</v>
      </c>
      <c r="AQ9" s="23" t="s">
        <v>88</v>
      </c>
    </row>
    <row r="10" spans="1:43" ht="85.5" x14ac:dyDescent="0.25">
      <c r="A10" s="22">
        <v>7</v>
      </c>
      <c r="B10" s="23">
        <v>263</v>
      </c>
      <c r="C10" s="24" t="s">
        <v>47</v>
      </c>
      <c r="D10" s="23">
        <v>20</v>
      </c>
      <c r="E10" s="25" t="s">
        <v>80</v>
      </c>
      <c r="F10" s="25">
        <v>2</v>
      </c>
      <c r="G10" s="26" t="s">
        <v>81</v>
      </c>
      <c r="H10" s="27" t="s">
        <v>82</v>
      </c>
      <c r="I10" s="27" t="s">
        <v>89</v>
      </c>
      <c r="J10" s="27" t="s">
        <v>90</v>
      </c>
      <c r="K10" s="27" t="s">
        <v>90</v>
      </c>
      <c r="L10" s="28" t="s">
        <v>85</v>
      </c>
      <c r="M10" s="28">
        <v>0</v>
      </c>
      <c r="N10" s="29" t="s">
        <v>91</v>
      </c>
      <c r="O10" s="28">
        <v>1</v>
      </c>
      <c r="P10" s="29"/>
      <c r="Q10" s="28">
        <v>1</v>
      </c>
      <c r="R10" s="28" t="s">
        <v>59</v>
      </c>
      <c r="S10" s="28"/>
      <c r="T10" s="28">
        <v>1</v>
      </c>
      <c r="U10" s="28" t="s">
        <v>59</v>
      </c>
      <c r="V10" s="29"/>
      <c r="W10" s="30">
        <v>1</v>
      </c>
      <c r="X10" s="28" t="s">
        <v>59</v>
      </c>
      <c r="Y10" s="29" t="s">
        <v>87</v>
      </c>
      <c r="Z10" s="28">
        <v>1</v>
      </c>
      <c r="AA10" s="28" t="s">
        <v>59</v>
      </c>
      <c r="AB10" s="29" t="s">
        <v>316</v>
      </c>
      <c r="AC10" s="28">
        <v>1</v>
      </c>
      <c r="AD10" s="28" t="s">
        <v>59</v>
      </c>
      <c r="AE10" s="29"/>
      <c r="AF10" s="30">
        <v>1</v>
      </c>
      <c r="AG10" s="28" t="s">
        <v>59</v>
      </c>
      <c r="AH10" s="28"/>
      <c r="AI10" s="30">
        <v>1</v>
      </c>
      <c r="AJ10" s="28" t="s">
        <v>59</v>
      </c>
      <c r="AK10" s="28"/>
      <c r="AL10" s="30">
        <v>1</v>
      </c>
      <c r="AM10" s="28" t="s">
        <v>59</v>
      </c>
      <c r="AN10" s="31">
        <v>43617</v>
      </c>
      <c r="AO10" s="31"/>
      <c r="AP10" s="31">
        <v>43768</v>
      </c>
      <c r="AQ10" s="23" t="s">
        <v>88</v>
      </c>
    </row>
    <row r="11" spans="1:43" ht="145.15" customHeight="1" x14ac:dyDescent="0.25">
      <c r="A11" s="59">
        <v>8</v>
      </c>
      <c r="B11" s="60">
        <v>263</v>
      </c>
      <c r="C11" s="61" t="s">
        <v>47</v>
      </c>
      <c r="D11" s="60">
        <v>29</v>
      </c>
      <c r="E11" s="62" t="s">
        <v>92</v>
      </c>
      <c r="F11" s="62">
        <v>1</v>
      </c>
      <c r="G11" s="63" t="s">
        <v>93</v>
      </c>
      <c r="H11" s="64" t="s">
        <v>94</v>
      </c>
      <c r="I11" s="64" t="s">
        <v>95</v>
      </c>
      <c r="J11" s="64" t="s">
        <v>96</v>
      </c>
      <c r="K11" s="64" t="s">
        <v>97</v>
      </c>
      <c r="L11" s="65" t="s">
        <v>98</v>
      </c>
      <c r="M11" s="65" t="s">
        <v>98</v>
      </c>
      <c r="N11" s="65" t="s">
        <v>98</v>
      </c>
      <c r="O11" s="65" t="s">
        <v>98</v>
      </c>
      <c r="P11" s="65" t="s">
        <v>98</v>
      </c>
      <c r="Q11" s="65" t="s">
        <v>98</v>
      </c>
      <c r="R11" s="65" t="s">
        <v>57</v>
      </c>
      <c r="S11" s="65" t="s">
        <v>41</v>
      </c>
      <c r="T11" s="65" t="s">
        <v>98</v>
      </c>
      <c r="U11" s="65" t="s">
        <v>99</v>
      </c>
      <c r="V11" s="66" t="s">
        <v>100</v>
      </c>
      <c r="W11" s="67">
        <v>0</v>
      </c>
      <c r="X11" s="65" t="s">
        <v>39</v>
      </c>
      <c r="Y11" s="66" t="s">
        <v>101</v>
      </c>
      <c r="Z11" s="65">
        <v>1</v>
      </c>
      <c r="AA11" s="65" t="s">
        <v>59</v>
      </c>
      <c r="AB11" s="65"/>
      <c r="AC11" s="65">
        <v>1</v>
      </c>
      <c r="AD11" s="65" t="s">
        <v>59</v>
      </c>
      <c r="AE11" s="65"/>
      <c r="AF11" s="67">
        <v>1</v>
      </c>
      <c r="AG11" s="65" t="s">
        <v>59</v>
      </c>
      <c r="AH11" s="65"/>
      <c r="AI11" s="67">
        <v>1</v>
      </c>
      <c r="AJ11" s="65" t="s">
        <v>59</v>
      </c>
      <c r="AK11" s="66" t="s">
        <v>321</v>
      </c>
      <c r="AL11" s="67">
        <v>1</v>
      </c>
      <c r="AM11" s="65" t="s">
        <v>59</v>
      </c>
      <c r="AN11" s="68">
        <v>43788</v>
      </c>
      <c r="AO11" s="68"/>
      <c r="AP11" s="68">
        <v>43969</v>
      </c>
      <c r="AQ11" s="60" t="s">
        <v>102</v>
      </c>
    </row>
    <row r="12" spans="1:43" ht="145.15" customHeight="1" x14ac:dyDescent="0.25">
      <c r="A12" s="59">
        <v>9</v>
      </c>
      <c r="B12" s="60">
        <v>263</v>
      </c>
      <c r="C12" s="61" t="s">
        <v>47</v>
      </c>
      <c r="D12" s="60">
        <v>29</v>
      </c>
      <c r="E12" s="62" t="s">
        <v>92</v>
      </c>
      <c r="F12" s="62">
        <v>2</v>
      </c>
      <c r="G12" s="63" t="s">
        <v>103</v>
      </c>
      <c r="H12" s="64" t="s">
        <v>94</v>
      </c>
      <c r="I12" s="64" t="s">
        <v>104</v>
      </c>
      <c r="J12" s="64" t="s">
        <v>105</v>
      </c>
      <c r="K12" s="64" t="s">
        <v>106</v>
      </c>
      <c r="L12" s="65" t="s">
        <v>98</v>
      </c>
      <c r="M12" s="65" t="s">
        <v>98</v>
      </c>
      <c r="N12" s="65" t="s">
        <v>98</v>
      </c>
      <c r="O12" s="65" t="s">
        <v>98</v>
      </c>
      <c r="P12" s="65" t="s">
        <v>98</v>
      </c>
      <c r="Q12" s="65" t="s">
        <v>98</v>
      </c>
      <c r="R12" s="65" t="s">
        <v>57</v>
      </c>
      <c r="S12" s="66" t="s">
        <v>107</v>
      </c>
      <c r="T12" s="65">
        <v>1</v>
      </c>
      <c r="U12" s="65" t="s">
        <v>59</v>
      </c>
      <c r="V12" s="66"/>
      <c r="W12" s="65">
        <v>1</v>
      </c>
      <c r="X12" s="65" t="s">
        <v>59</v>
      </c>
      <c r="Y12" s="66"/>
      <c r="Z12" s="65">
        <v>1</v>
      </c>
      <c r="AA12" s="65" t="s">
        <v>59</v>
      </c>
      <c r="AB12" s="65"/>
      <c r="AC12" s="65">
        <v>1</v>
      </c>
      <c r="AD12" s="65" t="s">
        <v>59</v>
      </c>
      <c r="AE12" s="65"/>
      <c r="AF12" s="67">
        <v>1</v>
      </c>
      <c r="AG12" s="65" t="s">
        <v>59</v>
      </c>
      <c r="AH12" s="65"/>
      <c r="AI12" s="67">
        <v>1</v>
      </c>
      <c r="AJ12" s="65" t="s">
        <v>59</v>
      </c>
      <c r="AK12" s="66" t="s">
        <v>321</v>
      </c>
      <c r="AL12" s="67">
        <v>1</v>
      </c>
      <c r="AM12" s="65" t="s">
        <v>59</v>
      </c>
      <c r="AN12" s="68">
        <v>43788</v>
      </c>
      <c r="AO12" s="68"/>
      <c r="AP12" s="68">
        <v>43969</v>
      </c>
      <c r="AQ12" s="60" t="s">
        <v>79</v>
      </c>
    </row>
    <row r="13" spans="1:43" ht="141" customHeight="1" x14ac:dyDescent="0.25">
      <c r="A13" s="59">
        <v>10</v>
      </c>
      <c r="B13" s="60">
        <v>263</v>
      </c>
      <c r="C13" s="61" t="s">
        <v>47</v>
      </c>
      <c r="D13" s="60">
        <v>29</v>
      </c>
      <c r="E13" s="62" t="s">
        <v>92</v>
      </c>
      <c r="F13" s="62">
        <v>3</v>
      </c>
      <c r="G13" s="63" t="s">
        <v>103</v>
      </c>
      <c r="H13" s="64" t="s">
        <v>94</v>
      </c>
      <c r="I13" s="64" t="s">
        <v>108</v>
      </c>
      <c r="J13" s="64" t="s">
        <v>109</v>
      </c>
      <c r="K13" s="64" t="s">
        <v>110</v>
      </c>
      <c r="L13" s="65" t="s">
        <v>98</v>
      </c>
      <c r="M13" s="65" t="s">
        <v>98</v>
      </c>
      <c r="N13" s="65" t="s">
        <v>98</v>
      </c>
      <c r="O13" s="65" t="s">
        <v>98</v>
      </c>
      <c r="P13" s="65" t="s">
        <v>98</v>
      </c>
      <c r="Q13" s="65" t="s">
        <v>98</v>
      </c>
      <c r="R13" s="65" t="s">
        <v>57</v>
      </c>
      <c r="S13" s="77" t="s">
        <v>111</v>
      </c>
      <c r="T13" s="65">
        <v>1</v>
      </c>
      <c r="U13" s="65" t="s">
        <v>59</v>
      </c>
      <c r="V13" s="66"/>
      <c r="W13" s="65">
        <v>1</v>
      </c>
      <c r="X13" s="65" t="s">
        <v>59</v>
      </c>
      <c r="Y13" s="66"/>
      <c r="Z13" s="65">
        <v>1</v>
      </c>
      <c r="AA13" s="65" t="s">
        <v>59</v>
      </c>
      <c r="AB13" s="65"/>
      <c r="AC13" s="65">
        <v>1</v>
      </c>
      <c r="AD13" s="65" t="s">
        <v>59</v>
      </c>
      <c r="AE13" s="65"/>
      <c r="AF13" s="67">
        <v>1</v>
      </c>
      <c r="AG13" s="65" t="s">
        <v>59</v>
      </c>
      <c r="AH13" s="65"/>
      <c r="AI13" s="67">
        <v>1</v>
      </c>
      <c r="AJ13" s="65" t="s">
        <v>59</v>
      </c>
      <c r="AK13" s="66" t="s">
        <v>321</v>
      </c>
      <c r="AL13" s="67">
        <v>1</v>
      </c>
      <c r="AM13" s="65" t="s">
        <v>59</v>
      </c>
      <c r="AN13" s="68">
        <v>43788</v>
      </c>
      <c r="AO13" s="68"/>
      <c r="AP13" s="68">
        <v>43969</v>
      </c>
      <c r="AQ13" s="60" t="s">
        <v>112</v>
      </c>
    </row>
    <row r="14" spans="1:43" ht="256.5" x14ac:dyDescent="0.25">
      <c r="A14" s="59">
        <v>11</v>
      </c>
      <c r="B14" s="60">
        <v>263</v>
      </c>
      <c r="C14" s="61" t="s">
        <v>47</v>
      </c>
      <c r="D14" s="60">
        <v>29</v>
      </c>
      <c r="E14" s="62" t="s">
        <v>113</v>
      </c>
      <c r="F14" s="62">
        <v>1</v>
      </c>
      <c r="G14" s="63" t="s">
        <v>114</v>
      </c>
      <c r="H14" s="64" t="s">
        <v>115</v>
      </c>
      <c r="I14" s="64" t="s">
        <v>116</v>
      </c>
      <c r="J14" s="64" t="s">
        <v>117</v>
      </c>
      <c r="K14" s="64" t="s">
        <v>118</v>
      </c>
      <c r="L14" s="65" t="s">
        <v>98</v>
      </c>
      <c r="M14" s="65" t="s">
        <v>98</v>
      </c>
      <c r="N14" s="65" t="s">
        <v>98</v>
      </c>
      <c r="O14" s="65" t="s">
        <v>98</v>
      </c>
      <c r="P14" s="77" t="s">
        <v>119</v>
      </c>
      <c r="Q14" s="65">
        <v>0.2</v>
      </c>
      <c r="R14" s="65" t="s">
        <v>57</v>
      </c>
      <c r="S14" s="77" t="s">
        <v>120</v>
      </c>
      <c r="T14" s="65">
        <v>1</v>
      </c>
      <c r="U14" s="65" t="s">
        <v>59</v>
      </c>
      <c r="V14" s="66"/>
      <c r="W14" s="65">
        <v>1</v>
      </c>
      <c r="X14" s="65" t="s">
        <v>59</v>
      </c>
      <c r="Y14" s="66"/>
      <c r="Z14" s="65">
        <v>1</v>
      </c>
      <c r="AA14" s="65" t="s">
        <v>59</v>
      </c>
      <c r="AB14" s="65"/>
      <c r="AC14" s="65">
        <v>1</v>
      </c>
      <c r="AD14" s="65" t="s">
        <v>59</v>
      </c>
      <c r="AE14" s="65"/>
      <c r="AF14" s="67">
        <v>1</v>
      </c>
      <c r="AG14" s="65" t="s">
        <v>59</v>
      </c>
      <c r="AH14" s="65"/>
      <c r="AI14" s="67">
        <v>1</v>
      </c>
      <c r="AJ14" s="65" t="s">
        <v>59</v>
      </c>
      <c r="AK14" s="66" t="s">
        <v>321</v>
      </c>
      <c r="AL14" s="67">
        <v>1</v>
      </c>
      <c r="AM14" s="65" t="s">
        <v>59</v>
      </c>
      <c r="AN14" s="68">
        <v>43788</v>
      </c>
      <c r="AO14" s="68"/>
      <c r="AP14" s="68">
        <v>43969</v>
      </c>
      <c r="AQ14" s="60" t="s">
        <v>121</v>
      </c>
    </row>
    <row r="15" spans="1:43" ht="138.6" customHeight="1" x14ac:dyDescent="0.25">
      <c r="A15" s="22">
        <v>12</v>
      </c>
      <c r="B15" s="23">
        <v>263</v>
      </c>
      <c r="C15" s="25" t="s">
        <v>122</v>
      </c>
      <c r="D15" s="23">
        <v>501</v>
      </c>
      <c r="E15" s="25" t="s">
        <v>123</v>
      </c>
      <c r="F15" s="25">
        <v>1</v>
      </c>
      <c r="G15" s="26" t="s">
        <v>124</v>
      </c>
      <c r="H15" s="27" t="s">
        <v>125</v>
      </c>
      <c r="I15" s="27" t="s">
        <v>126</v>
      </c>
      <c r="J15" s="27" t="s">
        <v>127</v>
      </c>
      <c r="K15" s="27" t="s">
        <v>128</v>
      </c>
      <c r="L15" s="28" t="s">
        <v>98</v>
      </c>
      <c r="M15" s="28" t="s">
        <v>98</v>
      </c>
      <c r="N15" s="28" t="s">
        <v>98</v>
      </c>
      <c r="O15" s="28" t="s">
        <v>98</v>
      </c>
      <c r="P15" s="28" t="s">
        <v>98</v>
      </c>
      <c r="Q15" s="28" t="s">
        <v>98</v>
      </c>
      <c r="R15" s="28" t="s">
        <v>98</v>
      </c>
      <c r="S15" s="28" t="s">
        <v>41</v>
      </c>
      <c r="T15" s="28" t="s">
        <v>98</v>
      </c>
      <c r="U15" s="28" t="s">
        <v>99</v>
      </c>
      <c r="V15" s="29" t="s">
        <v>129</v>
      </c>
      <c r="W15" s="28" t="s">
        <v>98</v>
      </c>
      <c r="X15" s="28" t="s">
        <v>99</v>
      </c>
      <c r="Y15" s="29" t="s">
        <v>130</v>
      </c>
      <c r="Z15" s="28">
        <v>0.2</v>
      </c>
      <c r="AA15" s="28" t="s">
        <v>57</v>
      </c>
      <c r="AB15" s="28" t="s">
        <v>41</v>
      </c>
      <c r="AC15" s="28">
        <v>0</v>
      </c>
      <c r="AD15" s="28" t="s">
        <v>57</v>
      </c>
      <c r="AE15" s="29" t="s">
        <v>282</v>
      </c>
      <c r="AF15" s="28">
        <v>1</v>
      </c>
      <c r="AG15" s="28" t="s">
        <v>59</v>
      </c>
      <c r="AH15" s="28"/>
      <c r="AI15" s="28">
        <v>1</v>
      </c>
      <c r="AJ15" s="28" t="s">
        <v>59</v>
      </c>
      <c r="AK15" s="28"/>
      <c r="AL15" s="28">
        <v>1</v>
      </c>
      <c r="AM15" s="28" t="s">
        <v>59</v>
      </c>
      <c r="AN15" s="31">
        <v>43861</v>
      </c>
      <c r="AO15" s="31"/>
      <c r="AP15" s="31">
        <v>44227</v>
      </c>
      <c r="AQ15" s="23" t="s">
        <v>79</v>
      </c>
    </row>
    <row r="16" spans="1:43" ht="153.6" customHeight="1" x14ac:dyDescent="0.25">
      <c r="A16" s="22">
        <v>13</v>
      </c>
      <c r="B16" s="23">
        <v>263</v>
      </c>
      <c r="C16" s="25" t="s">
        <v>122</v>
      </c>
      <c r="D16" s="23">
        <v>501</v>
      </c>
      <c r="E16" s="25" t="s">
        <v>123</v>
      </c>
      <c r="F16" s="25">
        <v>2</v>
      </c>
      <c r="G16" s="26" t="s">
        <v>124</v>
      </c>
      <c r="H16" s="27" t="s">
        <v>125</v>
      </c>
      <c r="I16" s="27" t="s">
        <v>131</v>
      </c>
      <c r="J16" s="27" t="s">
        <v>132</v>
      </c>
      <c r="K16" s="27" t="s">
        <v>133</v>
      </c>
      <c r="L16" s="28" t="s">
        <v>98</v>
      </c>
      <c r="M16" s="28" t="s">
        <v>98</v>
      </c>
      <c r="N16" s="28" t="s">
        <v>98</v>
      </c>
      <c r="O16" s="28" t="s">
        <v>98</v>
      </c>
      <c r="P16" s="28" t="s">
        <v>98</v>
      </c>
      <c r="Q16" s="28" t="s">
        <v>98</v>
      </c>
      <c r="R16" s="28" t="s">
        <v>98</v>
      </c>
      <c r="S16" s="28" t="s">
        <v>98</v>
      </c>
      <c r="T16" s="28" t="s">
        <v>98</v>
      </c>
      <c r="U16" s="28" t="s">
        <v>98</v>
      </c>
      <c r="V16" s="28" t="s">
        <v>98</v>
      </c>
      <c r="W16" s="28" t="s">
        <v>98</v>
      </c>
      <c r="X16" s="28" t="s">
        <v>98</v>
      </c>
      <c r="Y16" s="28" t="s">
        <v>41</v>
      </c>
      <c r="Z16" s="28">
        <v>0</v>
      </c>
      <c r="AA16" s="28" t="s">
        <v>57</v>
      </c>
      <c r="AB16" s="29" t="s">
        <v>134</v>
      </c>
      <c r="AC16" s="28">
        <v>0.7</v>
      </c>
      <c r="AD16" s="28" t="s">
        <v>57</v>
      </c>
      <c r="AE16" s="29" t="s">
        <v>283</v>
      </c>
      <c r="AF16" s="28">
        <v>1</v>
      </c>
      <c r="AG16" s="28" t="s">
        <v>59</v>
      </c>
      <c r="AH16" s="28"/>
      <c r="AI16" s="28">
        <v>1</v>
      </c>
      <c r="AJ16" s="28" t="s">
        <v>59</v>
      </c>
      <c r="AK16" s="28"/>
      <c r="AL16" s="28">
        <v>1</v>
      </c>
      <c r="AM16" s="28" t="s">
        <v>59</v>
      </c>
      <c r="AN16" s="31">
        <v>43861</v>
      </c>
      <c r="AO16" s="31">
        <v>44130</v>
      </c>
      <c r="AP16" s="31">
        <v>44227</v>
      </c>
      <c r="AQ16" s="23" t="s">
        <v>135</v>
      </c>
    </row>
    <row r="17" spans="1:43" ht="405.6" customHeight="1" x14ac:dyDescent="0.25">
      <c r="A17" s="22">
        <v>14</v>
      </c>
      <c r="B17" s="23">
        <v>263</v>
      </c>
      <c r="C17" s="25" t="s">
        <v>122</v>
      </c>
      <c r="D17" s="23">
        <v>501</v>
      </c>
      <c r="E17" s="25" t="s">
        <v>123</v>
      </c>
      <c r="F17" s="25">
        <v>3</v>
      </c>
      <c r="G17" s="26" t="s">
        <v>124</v>
      </c>
      <c r="H17" s="27" t="s">
        <v>125</v>
      </c>
      <c r="I17" s="27" t="s">
        <v>136</v>
      </c>
      <c r="J17" s="27" t="s">
        <v>137</v>
      </c>
      <c r="K17" s="27" t="s">
        <v>138</v>
      </c>
      <c r="L17" s="28" t="s">
        <v>98</v>
      </c>
      <c r="M17" s="28" t="s">
        <v>98</v>
      </c>
      <c r="N17" s="28" t="s">
        <v>98</v>
      </c>
      <c r="O17" s="28" t="s">
        <v>98</v>
      </c>
      <c r="P17" s="28" t="s">
        <v>98</v>
      </c>
      <c r="Q17" s="28" t="s">
        <v>98</v>
      </c>
      <c r="R17" s="28" t="s">
        <v>98</v>
      </c>
      <c r="S17" s="28" t="s">
        <v>41</v>
      </c>
      <c r="T17" s="28" t="s">
        <v>98</v>
      </c>
      <c r="U17" s="28" t="s">
        <v>99</v>
      </c>
      <c r="V17" s="29" t="s">
        <v>139</v>
      </c>
      <c r="W17" s="28" t="s">
        <v>98</v>
      </c>
      <c r="X17" s="28" t="s">
        <v>99</v>
      </c>
      <c r="Y17" s="29" t="s">
        <v>140</v>
      </c>
      <c r="Z17" s="28">
        <v>0.3</v>
      </c>
      <c r="AA17" s="28" t="s">
        <v>57</v>
      </c>
      <c r="AB17" s="29" t="s">
        <v>141</v>
      </c>
      <c r="AC17" s="28">
        <v>0.3</v>
      </c>
      <c r="AD17" s="28" t="s">
        <v>57</v>
      </c>
      <c r="AE17" s="29" t="s">
        <v>284</v>
      </c>
      <c r="AF17" s="28">
        <v>1</v>
      </c>
      <c r="AG17" s="28" t="s">
        <v>59</v>
      </c>
      <c r="AH17" s="29" t="s">
        <v>301</v>
      </c>
      <c r="AI17" s="28">
        <v>1</v>
      </c>
      <c r="AJ17" s="28" t="s">
        <v>59</v>
      </c>
      <c r="AK17" s="28"/>
      <c r="AL17" s="28">
        <v>1</v>
      </c>
      <c r="AM17" s="28" t="s">
        <v>59</v>
      </c>
      <c r="AN17" s="31">
        <v>43861</v>
      </c>
      <c r="AO17" s="31"/>
      <c r="AP17" s="31">
        <v>44227</v>
      </c>
      <c r="AQ17" s="23" t="s">
        <v>142</v>
      </c>
    </row>
    <row r="18" spans="1:43" ht="76.150000000000006" customHeight="1" x14ac:dyDescent="0.25">
      <c r="A18" s="59">
        <v>15</v>
      </c>
      <c r="B18" s="60">
        <v>263</v>
      </c>
      <c r="C18" s="62" t="s">
        <v>122</v>
      </c>
      <c r="D18" s="60">
        <v>65</v>
      </c>
      <c r="E18" s="62" t="s">
        <v>143</v>
      </c>
      <c r="F18" s="62">
        <v>1</v>
      </c>
      <c r="G18" s="63" t="s">
        <v>144</v>
      </c>
      <c r="H18" s="64" t="s">
        <v>145</v>
      </c>
      <c r="I18" s="64" t="s">
        <v>146</v>
      </c>
      <c r="J18" s="64" t="s">
        <v>147</v>
      </c>
      <c r="K18" s="64" t="s">
        <v>148</v>
      </c>
      <c r="L18" s="65" t="s">
        <v>98</v>
      </c>
      <c r="M18" s="65" t="s">
        <v>98</v>
      </c>
      <c r="N18" s="65" t="s">
        <v>98</v>
      </c>
      <c r="O18" s="65" t="s">
        <v>98</v>
      </c>
      <c r="P18" s="65" t="s">
        <v>98</v>
      </c>
      <c r="Q18" s="65" t="s">
        <v>98</v>
      </c>
      <c r="R18" s="65" t="s">
        <v>98</v>
      </c>
      <c r="S18" s="65" t="s">
        <v>98</v>
      </c>
      <c r="T18" s="65" t="s">
        <v>98</v>
      </c>
      <c r="U18" s="65" t="s">
        <v>98</v>
      </c>
      <c r="V18" s="65" t="s">
        <v>98</v>
      </c>
      <c r="W18" s="65" t="s">
        <v>98</v>
      </c>
      <c r="X18" s="65" t="s">
        <v>98</v>
      </c>
      <c r="Y18" s="65" t="s">
        <v>41</v>
      </c>
      <c r="Z18" s="65">
        <v>0</v>
      </c>
      <c r="AA18" s="65" t="s">
        <v>57</v>
      </c>
      <c r="AB18" s="66" t="s">
        <v>149</v>
      </c>
      <c r="AC18" s="65">
        <v>1</v>
      </c>
      <c r="AD18" s="65" t="s">
        <v>59</v>
      </c>
      <c r="AE18" s="66"/>
      <c r="AF18" s="65">
        <v>1</v>
      </c>
      <c r="AG18" s="65" t="s">
        <v>59</v>
      </c>
      <c r="AH18" s="65"/>
      <c r="AI18" s="65">
        <v>1</v>
      </c>
      <c r="AJ18" s="65" t="s">
        <v>59</v>
      </c>
      <c r="AK18" s="66" t="s">
        <v>321</v>
      </c>
      <c r="AL18" s="65">
        <v>1</v>
      </c>
      <c r="AM18" s="65" t="s">
        <v>59</v>
      </c>
      <c r="AN18" s="68">
        <v>44095</v>
      </c>
      <c r="AO18" s="68"/>
      <c r="AP18" s="68">
        <v>44135</v>
      </c>
      <c r="AQ18" s="60" t="s">
        <v>150</v>
      </c>
    </row>
    <row r="19" spans="1:43" ht="42.75" x14ac:dyDescent="0.25">
      <c r="A19" s="22">
        <v>16</v>
      </c>
      <c r="B19" s="23">
        <v>263</v>
      </c>
      <c r="C19" s="25" t="s">
        <v>122</v>
      </c>
      <c r="D19" s="23">
        <v>65</v>
      </c>
      <c r="E19" s="25" t="s">
        <v>143</v>
      </c>
      <c r="F19" s="25">
        <v>2</v>
      </c>
      <c r="G19" s="26" t="s">
        <v>144</v>
      </c>
      <c r="H19" s="27" t="s">
        <v>145</v>
      </c>
      <c r="I19" s="27" t="s">
        <v>151</v>
      </c>
      <c r="J19" s="27" t="s">
        <v>152</v>
      </c>
      <c r="K19" s="27" t="s">
        <v>153</v>
      </c>
      <c r="L19" s="28" t="s">
        <v>98</v>
      </c>
      <c r="M19" s="28" t="s">
        <v>98</v>
      </c>
      <c r="N19" s="28" t="s">
        <v>98</v>
      </c>
      <c r="O19" s="28" t="s">
        <v>98</v>
      </c>
      <c r="P19" s="28" t="s">
        <v>98</v>
      </c>
      <c r="Q19" s="28" t="s">
        <v>98</v>
      </c>
      <c r="R19" s="28" t="s">
        <v>98</v>
      </c>
      <c r="S19" s="28" t="s">
        <v>98</v>
      </c>
      <c r="T19" s="28" t="s">
        <v>98</v>
      </c>
      <c r="U19" s="28" t="s">
        <v>98</v>
      </c>
      <c r="V19" s="28" t="s">
        <v>98</v>
      </c>
      <c r="W19" s="28" t="s">
        <v>98</v>
      </c>
      <c r="X19" s="28" t="s">
        <v>98</v>
      </c>
      <c r="Y19" s="28" t="s">
        <v>41</v>
      </c>
      <c r="Z19" s="28">
        <v>0</v>
      </c>
      <c r="AA19" s="28" t="s">
        <v>57</v>
      </c>
      <c r="AB19" s="29" t="s">
        <v>154</v>
      </c>
      <c r="AC19" s="28">
        <v>1</v>
      </c>
      <c r="AD19" s="28" t="s">
        <v>59</v>
      </c>
      <c r="AE19" s="29"/>
      <c r="AF19" s="28">
        <v>1</v>
      </c>
      <c r="AG19" s="28" t="s">
        <v>59</v>
      </c>
      <c r="AH19" s="28"/>
      <c r="AI19" s="28">
        <v>1</v>
      </c>
      <c r="AJ19" s="28" t="s">
        <v>59</v>
      </c>
      <c r="AK19" s="28"/>
      <c r="AL19" s="28">
        <v>1</v>
      </c>
      <c r="AM19" s="28" t="s">
        <v>59</v>
      </c>
      <c r="AN19" s="31">
        <v>44095</v>
      </c>
      <c r="AO19" s="31"/>
      <c r="AP19" s="31">
        <v>44377</v>
      </c>
      <c r="AQ19" s="23" t="s">
        <v>150</v>
      </c>
    </row>
    <row r="20" spans="1:43" ht="79.150000000000006" customHeight="1" x14ac:dyDescent="0.25">
      <c r="A20" s="22">
        <v>17</v>
      </c>
      <c r="B20" s="23">
        <v>263</v>
      </c>
      <c r="C20" s="25" t="s">
        <v>122</v>
      </c>
      <c r="D20" s="23">
        <v>65</v>
      </c>
      <c r="E20" s="25" t="s">
        <v>143</v>
      </c>
      <c r="F20" s="25">
        <v>3</v>
      </c>
      <c r="G20" s="26" t="s">
        <v>144</v>
      </c>
      <c r="H20" s="27" t="s">
        <v>145</v>
      </c>
      <c r="I20" s="27" t="s">
        <v>155</v>
      </c>
      <c r="J20" s="27" t="s">
        <v>156</v>
      </c>
      <c r="K20" s="27" t="s">
        <v>157</v>
      </c>
      <c r="L20" s="28" t="s">
        <v>98</v>
      </c>
      <c r="M20" s="28" t="s">
        <v>98</v>
      </c>
      <c r="N20" s="28" t="s">
        <v>98</v>
      </c>
      <c r="O20" s="28" t="s">
        <v>98</v>
      </c>
      <c r="P20" s="28" t="s">
        <v>98</v>
      </c>
      <c r="Q20" s="28" t="s">
        <v>98</v>
      </c>
      <c r="R20" s="28" t="s">
        <v>98</v>
      </c>
      <c r="S20" s="28" t="s">
        <v>98</v>
      </c>
      <c r="T20" s="28" t="s">
        <v>98</v>
      </c>
      <c r="U20" s="28" t="s">
        <v>98</v>
      </c>
      <c r="V20" s="28" t="s">
        <v>98</v>
      </c>
      <c r="W20" s="28" t="s">
        <v>98</v>
      </c>
      <c r="X20" s="28" t="s">
        <v>98</v>
      </c>
      <c r="Y20" s="28" t="s">
        <v>41</v>
      </c>
      <c r="Z20" s="28">
        <v>0</v>
      </c>
      <c r="AA20" s="28" t="s">
        <v>57</v>
      </c>
      <c r="AB20" s="29" t="s">
        <v>149</v>
      </c>
      <c r="AC20" s="28">
        <v>1</v>
      </c>
      <c r="AD20" s="28" t="s">
        <v>59</v>
      </c>
      <c r="AE20" s="29" t="s">
        <v>303</v>
      </c>
      <c r="AF20" s="28">
        <v>1</v>
      </c>
      <c r="AG20" s="28" t="s">
        <v>59</v>
      </c>
      <c r="AH20" s="28"/>
      <c r="AI20" s="28">
        <v>1</v>
      </c>
      <c r="AJ20" s="28" t="s">
        <v>59</v>
      </c>
      <c r="AK20" s="28"/>
      <c r="AL20" s="28">
        <v>1</v>
      </c>
      <c r="AM20" s="28" t="s">
        <v>59</v>
      </c>
      <c r="AN20" s="31">
        <v>44095</v>
      </c>
      <c r="AO20" s="31"/>
      <c r="AP20" s="31">
        <v>44377</v>
      </c>
      <c r="AQ20" s="23" t="s">
        <v>150</v>
      </c>
    </row>
    <row r="21" spans="1:43" ht="189.6" customHeight="1" x14ac:dyDescent="0.25">
      <c r="A21" s="22">
        <v>18</v>
      </c>
      <c r="B21" s="23">
        <v>263</v>
      </c>
      <c r="C21" s="25" t="s">
        <v>122</v>
      </c>
      <c r="D21" s="23">
        <v>65</v>
      </c>
      <c r="E21" s="25" t="s">
        <v>143</v>
      </c>
      <c r="F21" s="25">
        <v>4</v>
      </c>
      <c r="G21" s="26" t="s">
        <v>144</v>
      </c>
      <c r="H21" s="27" t="s">
        <v>145</v>
      </c>
      <c r="I21" s="27" t="s">
        <v>158</v>
      </c>
      <c r="J21" s="27" t="s">
        <v>159</v>
      </c>
      <c r="K21" s="27" t="s">
        <v>160</v>
      </c>
      <c r="L21" s="28" t="s">
        <v>98</v>
      </c>
      <c r="M21" s="28" t="s">
        <v>98</v>
      </c>
      <c r="N21" s="28" t="s">
        <v>98</v>
      </c>
      <c r="O21" s="28" t="s">
        <v>98</v>
      </c>
      <c r="P21" s="28" t="s">
        <v>98</v>
      </c>
      <c r="Q21" s="28" t="s">
        <v>98</v>
      </c>
      <c r="R21" s="28" t="s">
        <v>98</v>
      </c>
      <c r="S21" s="28" t="s">
        <v>98</v>
      </c>
      <c r="T21" s="28" t="s">
        <v>98</v>
      </c>
      <c r="U21" s="28" t="s">
        <v>98</v>
      </c>
      <c r="V21" s="28" t="s">
        <v>98</v>
      </c>
      <c r="W21" s="28" t="s">
        <v>98</v>
      </c>
      <c r="X21" s="28" t="s">
        <v>98</v>
      </c>
      <c r="Y21" s="28" t="s">
        <v>41</v>
      </c>
      <c r="Z21" s="28">
        <v>0</v>
      </c>
      <c r="AA21" s="28" t="s">
        <v>57</v>
      </c>
      <c r="AB21" s="28" t="s">
        <v>41</v>
      </c>
      <c r="AC21" s="28">
        <v>0</v>
      </c>
      <c r="AD21" s="28" t="s">
        <v>57</v>
      </c>
      <c r="AE21" s="28" t="s">
        <v>41</v>
      </c>
      <c r="AF21" s="28">
        <v>0</v>
      </c>
      <c r="AG21" s="28" t="s">
        <v>57</v>
      </c>
      <c r="AH21" s="29" t="s">
        <v>302</v>
      </c>
      <c r="AI21" s="28">
        <v>1</v>
      </c>
      <c r="AJ21" s="28" t="s">
        <v>59</v>
      </c>
      <c r="AK21" s="28"/>
      <c r="AL21" s="28">
        <v>1</v>
      </c>
      <c r="AM21" s="28" t="s">
        <v>59</v>
      </c>
      <c r="AN21" s="31">
        <v>44095</v>
      </c>
      <c r="AO21" s="31"/>
      <c r="AP21" s="31">
        <v>44377</v>
      </c>
      <c r="AQ21" s="23" t="s">
        <v>161</v>
      </c>
    </row>
    <row r="22" spans="1:43" ht="93" customHeight="1" x14ac:dyDescent="0.25">
      <c r="A22" s="22">
        <v>19</v>
      </c>
      <c r="B22" s="23">
        <v>263</v>
      </c>
      <c r="C22" s="25" t="s">
        <v>122</v>
      </c>
      <c r="D22" s="23">
        <v>65</v>
      </c>
      <c r="E22" s="25" t="s">
        <v>162</v>
      </c>
      <c r="F22" s="25">
        <v>1</v>
      </c>
      <c r="G22" s="26" t="s">
        <v>163</v>
      </c>
      <c r="H22" s="27" t="s">
        <v>164</v>
      </c>
      <c r="I22" s="27" t="s">
        <v>165</v>
      </c>
      <c r="J22" s="27" t="s">
        <v>166</v>
      </c>
      <c r="K22" s="27" t="s">
        <v>167</v>
      </c>
      <c r="L22" s="28" t="s">
        <v>98</v>
      </c>
      <c r="M22" s="28" t="s">
        <v>98</v>
      </c>
      <c r="N22" s="28" t="s">
        <v>98</v>
      </c>
      <c r="O22" s="28" t="s">
        <v>98</v>
      </c>
      <c r="P22" s="28" t="s">
        <v>98</v>
      </c>
      <c r="Q22" s="28" t="s">
        <v>98</v>
      </c>
      <c r="R22" s="28" t="s">
        <v>98</v>
      </c>
      <c r="S22" s="28" t="s">
        <v>98</v>
      </c>
      <c r="T22" s="28" t="s">
        <v>98</v>
      </c>
      <c r="U22" s="28" t="s">
        <v>98</v>
      </c>
      <c r="V22" s="28" t="s">
        <v>98</v>
      </c>
      <c r="W22" s="28" t="s">
        <v>98</v>
      </c>
      <c r="X22" s="28" t="s">
        <v>98</v>
      </c>
      <c r="Y22" s="29" t="s">
        <v>268</v>
      </c>
      <c r="Z22" s="28">
        <v>0.5</v>
      </c>
      <c r="AA22" s="28" t="s">
        <v>57</v>
      </c>
      <c r="AB22" s="29" t="s">
        <v>168</v>
      </c>
      <c r="AC22" s="28">
        <v>0.75</v>
      </c>
      <c r="AD22" s="28" t="s">
        <v>57</v>
      </c>
      <c r="AE22" s="29" t="s">
        <v>293</v>
      </c>
      <c r="AF22" s="28">
        <v>0.75</v>
      </c>
      <c r="AG22" s="28" t="s">
        <v>57</v>
      </c>
      <c r="AH22" s="29" t="s">
        <v>308</v>
      </c>
      <c r="AI22" s="28">
        <v>0.75</v>
      </c>
      <c r="AJ22" s="28" t="s">
        <v>57</v>
      </c>
      <c r="AK22" s="29" t="s">
        <v>319</v>
      </c>
      <c r="AL22" s="28">
        <v>1</v>
      </c>
      <c r="AM22" s="28" t="s">
        <v>59</v>
      </c>
      <c r="AN22" s="31">
        <v>44095</v>
      </c>
      <c r="AO22" s="31"/>
      <c r="AP22" s="31">
        <v>44459</v>
      </c>
      <c r="AQ22" s="23" t="s">
        <v>169</v>
      </c>
    </row>
    <row r="23" spans="1:43" ht="120.6" customHeight="1" x14ac:dyDescent="0.25">
      <c r="A23" s="22">
        <v>20</v>
      </c>
      <c r="B23" s="23">
        <v>263</v>
      </c>
      <c r="C23" s="25" t="s">
        <v>122</v>
      </c>
      <c r="D23" s="23">
        <v>65</v>
      </c>
      <c r="E23" s="25" t="s">
        <v>170</v>
      </c>
      <c r="F23" s="25">
        <v>1</v>
      </c>
      <c r="G23" s="26" t="s">
        <v>171</v>
      </c>
      <c r="H23" s="27" t="s">
        <v>172</v>
      </c>
      <c r="I23" s="27" t="s">
        <v>173</v>
      </c>
      <c r="J23" s="27" t="s">
        <v>174</v>
      </c>
      <c r="K23" s="27" t="s">
        <v>175</v>
      </c>
      <c r="L23" s="28" t="s">
        <v>98</v>
      </c>
      <c r="M23" s="28" t="s">
        <v>98</v>
      </c>
      <c r="N23" s="28" t="s">
        <v>98</v>
      </c>
      <c r="O23" s="28" t="s">
        <v>98</v>
      </c>
      <c r="P23" s="28" t="s">
        <v>98</v>
      </c>
      <c r="Q23" s="28" t="s">
        <v>98</v>
      </c>
      <c r="R23" s="28" t="s">
        <v>98</v>
      </c>
      <c r="S23" s="28" t="s">
        <v>98</v>
      </c>
      <c r="T23" s="28" t="s">
        <v>98</v>
      </c>
      <c r="U23" s="28" t="s">
        <v>98</v>
      </c>
      <c r="V23" s="28" t="s">
        <v>98</v>
      </c>
      <c r="W23" s="28" t="s">
        <v>98</v>
      </c>
      <c r="X23" s="28" t="s">
        <v>98</v>
      </c>
      <c r="Y23" s="28" t="s">
        <v>41</v>
      </c>
      <c r="Z23" s="28">
        <v>0</v>
      </c>
      <c r="AA23" s="28" t="s">
        <v>57</v>
      </c>
      <c r="AB23" s="28" t="s">
        <v>41</v>
      </c>
      <c r="AC23" s="28">
        <v>0</v>
      </c>
      <c r="AD23" s="28" t="s">
        <v>57</v>
      </c>
      <c r="AE23" s="28" t="s">
        <v>41</v>
      </c>
      <c r="AF23" s="28">
        <v>0</v>
      </c>
      <c r="AG23" s="28" t="s">
        <v>57</v>
      </c>
      <c r="AH23" s="29" t="s">
        <v>306</v>
      </c>
      <c r="AI23" s="28">
        <v>0.5</v>
      </c>
      <c r="AJ23" s="28" t="s">
        <v>57</v>
      </c>
      <c r="AK23" s="29" t="s">
        <v>325</v>
      </c>
      <c r="AL23" s="28">
        <v>1</v>
      </c>
      <c r="AM23" s="28" t="s">
        <v>59</v>
      </c>
      <c r="AN23" s="31">
        <v>44095</v>
      </c>
      <c r="AO23" s="31"/>
      <c r="AP23" s="31">
        <v>44459</v>
      </c>
      <c r="AQ23" s="23" t="s">
        <v>176</v>
      </c>
    </row>
    <row r="24" spans="1:43" ht="120.6" customHeight="1" x14ac:dyDescent="0.25">
      <c r="A24" s="22">
        <v>21</v>
      </c>
      <c r="B24" s="23">
        <v>263</v>
      </c>
      <c r="C24" s="25" t="s">
        <v>122</v>
      </c>
      <c r="D24" s="23">
        <v>65</v>
      </c>
      <c r="E24" s="25" t="s">
        <v>170</v>
      </c>
      <c r="F24" s="25">
        <v>2</v>
      </c>
      <c r="G24" s="26" t="s">
        <v>171</v>
      </c>
      <c r="H24" s="27" t="s">
        <v>172</v>
      </c>
      <c r="I24" s="27" t="s">
        <v>276</v>
      </c>
      <c r="J24" s="27" t="s">
        <v>177</v>
      </c>
      <c r="K24" s="27" t="s">
        <v>178</v>
      </c>
      <c r="L24" s="28" t="s">
        <v>98</v>
      </c>
      <c r="M24" s="28" t="s">
        <v>98</v>
      </c>
      <c r="N24" s="28" t="s">
        <v>98</v>
      </c>
      <c r="O24" s="28" t="s">
        <v>98</v>
      </c>
      <c r="P24" s="28" t="s">
        <v>98</v>
      </c>
      <c r="Q24" s="28" t="s">
        <v>98</v>
      </c>
      <c r="R24" s="28" t="s">
        <v>98</v>
      </c>
      <c r="S24" s="28" t="s">
        <v>98</v>
      </c>
      <c r="T24" s="28" t="s">
        <v>98</v>
      </c>
      <c r="U24" s="28" t="s">
        <v>98</v>
      </c>
      <c r="V24" s="28" t="s">
        <v>98</v>
      </c>
      <c r="W24" s="28" t="s">
        <v>98</v>
      </c>
      <c r="X24" s="28" t="s">
        <v>98</v>
      </c>
      <c r="Y24" s="28" t="s">
        <v>41</v>
      </c>
      <c r="Z24" s="28">
        <v>0</v>
      </c>
      <c r="AA24" s="28" t="s">
        <v>57</v>
      </c>
      <c r="AB24" s="28" t="s">
        <v>41</v>
      </c>
      <c r="AC24" s="28">
        <v>0</v>
      </c>
      <c r="AD24" s="28" t="s">
        <v>57</v>
      </c>
      <c r="AE24" s="28" t="s">
        <v>41</v>
      </c>
      <c r="AF24" s="28">
        <v>0</v>
      </c>
      <c r="AG24" s="28" t="s">
        <v>57</v>
      </c>
      <c r="AH24" s="29" t="s">
        <v>307</v>
      </c>
      <c r="AI24" s="28">
        <v>0.5</v>
      </c>
      <c r="AJ24" s="28" t="s">
        <v>57</v>
      </c>
      <c r="AK24" s="29" t="s">
        <v>326</v>
      </c>
      <c r="AL24" s="28">
        <v>1</v>
      </c>
      <c r="AM24" s="28" t="s">
        <v>59</v>
      </c>
      <c r="AN24" s="31">
        <v>44095</v>
      </c>
      <c r="AO24" s="31"/>
      <c r="AP24" s="31">
        <v>44459</v>
      </c>
      <c r="AQ24" s="23" t="s">
        <v>176</v>
      </c>
    </row>
    <row r="25" spans="1:43" ht="85.5" x14ac:dyDescent="0.25">
      <c r="A25" s="59">
        <v>22</v>
      </c>
      <c r="B25" s="60">
        <v>263</v>
      </c>
      <c r="C25" s="62" t="s">
        <v>122</v>
      </c>
      <c r="D25" s="60">
        <v>65</v>
      </c>
      <c r="E25" s="62" t="s">
        <v>70</v>
      </c>
      <c r="F25" s="62">
        <v>1</v>
      </c>
      <c r="G25" s="63" t="s">
        <v>179</v>
      </c>
      <c r="H25" s="64" t="s">
        <v>180</v>
      </c>
      <c r="I25" s="64" t="s">
        <v>181</v>
      </c>
      <c r="J25" s="64" t="s">
        <v>182</v>
      </c>
      <c r="K25" s="64" t="s">
        <v>183</v>
      </c>
      <c r="L25" s="65" t="s">
        <v>98</v>
      </c>
      <c r="M25" s="65" t="s">
        <v>98</v>
      </c>
      <c r="N25" s="65" t="s">
        <v>98</v>
      </c>
      <c r="O25" s="65" t="s">
        <v>98</v>
      </c>
      <c r="P25" s="65" t="s">
        <v>98</v>
      </c>
      <c r="Q25" s="65" t="s">
        <v>98</v>
      </c>
      <c r="R25" s="65" t="s">
        <v>98</v>
      </c>
      <c r="S25" s="65" t="s">
        <v>98</v>
      </c>
      <c r="T25" s="65" t="s">
        <v>98</v>
      </c>
      <c r="U25" s="65" t="s">
        <v>98</v>
      </c>
      <c r="V25" s="65" t="s">
        <v>98</v>
      </c>
      <c r="W25" s="65" t="s">
        <v>98</v>
      </c>
      <c r="X25" s="65" t="s">
        <v>98</v>
      </c>
      <c r="Y25" s="66" t="s">
        <v>184</v>
      </c>
      <c r="Z25" s="65">
        <v>1</v>
      </c>
      <c r="AA25" s="65" t="s">
        <v>59</v>
      </c>
      <c r="AB25" s="66"/>
      <c r="AC25" s="65">
        <v>1</v>
      </c>
      <c r="AD25" s="65" t="s">
        <v>59</v>
      </c>
      <c r="AE25" s="66"/>
      <c r="AF25" s="65">
        <v>1</v>
      </c>
      <c r="AG25" s="65" t="s">
        <v>59</v>
      </c>
      <c r="AH25" s="65"/>
      <c r="AI25" s="65">
        <v>1</v>
      </c>
      <c r="AJ25" s="65" t="s">
        <v>59</v>
      </c>
      <c r="AK25" s="66" t="s">
        <v>321</v>
      </c>
      <c r="AL25" s="65">
        <v>1</v>
      </c>
      <c r="AM25" s="65" t="s">
        <v>59</v>
      </c>
      <c r="AN25" s="68">
        <v>44095</v>
      </c>
      <c r="AO25" s="68"/>
      <c r="AP25" s="68">
        <v>44196</v>
      </c>
      <c r="AQ25" s="60" t="s">
        <v>169</v>
      </c>
    </row>
    <row r="26" spans="1:43" ht="90" customHeight="1" x14ac:dyDescent="0.25">
      <c r="A26" s="59">
        <v>23</v>
      </c>
      <c r="B26" s="60">
        <v>263</v>
      </c>
      <c r="C26" s="62" t="s">
        <v>122</v>
      </c>
      <c r="D26" s="60">
        <v>65</v>
      </c>
      <c r="E26" s="62" t="s">
        <v>185</v>
      </c>
      <c r="F26" s="62">
        <v>1</v>
      </c>
      <c r="G26" s="63" t="s">
        <v>186</v>
      </c>
      <c r="H26" s="64" t="s">
        <v>187</v>
      </c>
      <c r="I26" s="64" t="s">
        <v>188</v>
      </c>
      <c r="J26" s="64" t="s">
        <v>189</v>
      </c>
      <c r="K26" s="64" t="s">
        <v>190</v>
      </c>
      <c r="L26" s="65" t="s">
        <v>98</v>
      </c>
      <c r="M26" s="65" t="s">
        <v>98</v>
      </c>
      <c r="N26" s="65" t="s">
        <v>98</v>
      </c>
      <c r="O26" s="65" t="s">
        <v>98</v>
      </c>
      <c r="P26" s="65" t="s">
        <v>98</v>
      </c>
      <c r="Q26" s="65" t="s">
        <v>98</v>
      </c>
      <c r="R26" s="65" t="s">
        <v>98</v>
      </c>
      <c r="S26" s="65" t="s">
        <v>98</v>
      </c>
      <c r="T26" s="65" t="s">
        <v>98</v>
      </c>
      <c r="U26" s="65" t="s">
        <v>98</v>
      </c>
      <c r="V26" s="65" t="s">
        <v>98</v>
      </c>
      <c r="W26" s="65" t="s">
        <v>98</v>
      </c>
      <c r="X26" s="65" t="s">
        <v>98</v>
      </c>
      <c r="Y26" s="65" t="s">
        <v>41</v>
      </c>
      <c r="Z26" s="65">
        <v>0</v>
      </c>
      <c r="AA26" s="65" t="s">
        <v>57</v>
      </c>
      <c r="AB26" s="66" t="s">
        <v>191</v>
      </c>
      <c r="AC26" s="65">
        <v>1</v>
      </c>
      <c r="AD26" s="65" t="s">
        <v>59</v>
      </c>
      <c r="AE26" s="66"/>
      <c r="AF26" s="65">
        <v>1</v>
      </c>
      <c r="AG26" s="65" t="s">
        <v>59</v>
      </c>
      <c r="AH26" s="65"/>
      <c r="AI26" s="65">
        <v>1</v>
      </c>
      <c r="AJ26" s="65" t="s">
        <v>59</v>
      </c>
      <c r="AK26" s="66" t="s">
        <v>321</v>
      </c>
      <c r="AL26" s="65">
        <v>1</v>
      </c>
      <c r="AM26" s="65" t="s">
        <v>59</v>
      </c>
      <c r="AN26" s="68">
        <v>44095</v>
      </c>
      <c r="AO26" s="68"/>
      <c r="AP26" s="68">
        <v>44196</v>
      </c>
      <c r="AQ26" s="60" t="s">
        <v>169</v>
      </c>
    </row>
    <row r="27" spans="1:43" ht="93.6" customHeight="1" x14ac:dyDescent="0.25">
      <c r="A27" s="22">
        <v>24</v>
      </c>
      <c r="B27" s="23">
        <v>263</v>
      </c>
      <c r="C27" s="25" t="s">
        <v>122</v>
      </c>
      <c r="D27" s="23">
        <v>65</v>
      </c>
      <c r="E27" s="25" t="s">
        <v>185</v>
      </c>
      <c r="F27" s="25">
        <v>2</v>
      </c>
      <c r="G27" s="26" t="s">
        <v>192</v>
      </c>
      <c r="H27" s="27" t="s">
        <v>187</v>
      </c>
      <c r="I27" s="27" t="s">
        <v>165</v>
      </c>
      <c r="J27" s="27" t="s">
        <v>193</v>
      </c>
      <c r="K27" s="27" t="s">
        <v>167</v>
      </c>
      <c r="L27" s="28" t="s">
        <v>98</v>
      </c>
      <c r="M27" s="28" t="s">
        <v>98</v>
      </c>
      <c r="N27" s="28" t="s">
        <v>98</v>
      </c>
      <c r="O27" s="28" t="s">
        <v>98</v>
      </c>
      <c r="P27" s="28" t="s">
        <v>98</v>
      </c>
      <c r="Q27" s="28" t="s">
        <v>98</v>
      </c>
      <c r="R27" s="28" t="s">
        <v>98</v>
      </c>
      <c r="S27" s="28" t="s">
        <v>98</v>
      </c>
      <c r="T27" s="28" t="s">
        <v>98</v>
      </c>
      <c r="U27" s="28" t="s">
        <v>98</v>
      </c>
      <c r="V27" s="28" t="s">
        <v>98</v>
      </c>
      <c r="W27" s="28" t="s">
        <v>98</v>
      </c>
      <c r="X27" s="28" t="s">
        <v>98</v>
      </c>
      <c r="Y27" s="29" t="s">
        <v>194</v>
      </c>
      <c r="Z27" s="28">
        <v>0.5</v>
      </c>
      <c r="AA27" s="28" t="s">
        <v>57</v>
      </c>
      <c r="AB27" s="29" t="s">
        <v>195</v>
      </c>
      <c r="AC27" s="28">
        <v>0.75</v>
      </c>
      <c r="AD27" s="28" t="s">
        <v>57</v>
      </c>
      <c r="AE27" s="29" t="s">
        <v>293</v>
      </c>
      <c r="AF27" s="28">
        <v>0.75</v>
      </c>
      <c r="AG27" s="28" t="s">
        <v>57</v>
      </c>
      <c r="AH27" s="29" t="s">
        <v>308</v>
      </c>
      <c r="AI27" s="28">
        <v>0.75</v>
      </c>
      <c r="AJ27" s="28" t="s">
        <v>57</v>
      </c>
      <c r="AK27" s="29" t="s">
        <v>319</v>
      </c>
      <c r="AL27" s="28">
        <v>1</v>
      </c>
      <c r="AM27" s="28" t="s">
        <v>59</v>
      </c>
      <c r="AN27" s="31">
        <v>44095</v>
      </c>
      <c r="AO27" s="31"/>
      <c r="AP27" s="31">
        <v>44459</v>
      </c>
      <c r="AQ27" s="23" t="s">
        <v>169</v>
      </c>
    </row>
    <row r="28" spans="1:43" ht="88.9" customHeight="1" x14ac:dyDescent="0.25">
      <c r="A28" s="59">
        <v>25</v>
      </c>
      <c r="B28" s="60">
        <v>263</v>
      </c>
      <c r="C28" s="62" t="s">
        <v>122</v>
      </c>
      <c r="D28" s="60">
        <v>65</v>
      </c>
      <c r="E28" s="62" t="s">
        <v>185</v>
      </c>
      <c r="F28" s="62">
        <v>3</v>
      </c>
      <c r="G28" s="63" t="s">
        <v>192</v>
      </c>
      <c r="H28" s="64" t="s">
        <v>187</v>
      </c>
      <c r="I28" s="64" t="s">
        <v>181</v>
      </c>
      <c r="J28" s="64" t="s">
        <v>182</v>
      </c>
      <c r="K28" s="64" t="s">
        <v>183</v>
      </c>
      <c r="L28" s="65" t="s">
        <v>98</v>
      </c>
      <c r="M28" s="65" t="s">
        <v>98</v>
      </c>
      <c r="N28" s="65" t="s">
        <v>98</v>
      </c>
      <c r="O28" s="65" t="s">
        <v>98</v>
      </c>
      <c r="P28" s="65" t="s">
        <v>98</v>
      </c>
      <c r="Q28" s="65" t="s">
        <v>98</v>
      </c>
      <c r="R28" s="65" t="s">
        <v>98</v>
      </c>
      <c r="S28" s="65" t="s">
        <v>98</v>
      </c>
      <c r="T28" s="65" t="s">
        <v>98</v>
      </c>
      <c r="U28" s="65" t="s">
        <v>98</v>
      </c>
      <c r="V28" s="65" t="s">
        <v>98</v>
      </c>
      <c r="W28" s="65" t="s">
        <v>98</v>
      </c>
      <c r="X28" s="65" t="s">
        <v>98</v>
      </c>
      <c r="Y28" s="66" t="s">
        <v>196</v>
      </c>
      <c r="Z28" s="65">
        <v>1</v>
      </c>
      <c r="AA28" s="65" t="s">
        <v>59</v>
      </c>
      <c r="AB28" s="66"/>
      <c r="AC28" s="65">
        <v>1</v>
      </c>
      <c r="AD28" s="65" t="s">
        <v>59</v>
      </c>
      <c r="AE28" s="66"/>
      <c r="AF28" s="65">
        <v>1</v>
      </c>
      <c r="AG28" s="65" t="s">
        <v>59</v>
      </c>
      <c r="AH28" s="65"/>
      <c r="AI28" s="65">
        <v>1</v>
      </c>
      <c r="AJ28" s="65" t="s">
        <v>59</v>
      </c>
      <c r="AK28" s="66" t="s">
        <v>321</v>
      </c>
      <c r="AL28" s="65">
        <v>1</v>
      </c>
      <c r="AM28" s="65" t="s">
        <v>59</v>
      </c>
      <c r="AN28" s="68">
        <v>44095</v>
      </c>
      <c r="AO28" s="68"/>
      <c r="AP28" s="68">
        <v>44196</v>
      </c>
      <c r="AQ28" s="60" t="s">
        <v>169</v>
      </c>
    </row>
    <row r="29" spans="1:43" ht="217.15" customHeight="1" x14ac:dyDescent="0.25">
      <c r="A29" s="69">
        <v>26</v>
      </c>
      <c r="B29" s="70">
        <v>263</v>
      </c>
      <c r="C29" s="71" t="s">
        <v>122</v>
      </c>
      <c r="D29" s="70">
        <v>65</v>
      </c>
      <c r="E29" s="71" t="s">
        <v>185</v>
      </c>
      <c r="F29" s="71">
        <v>4</v>
      </c>
      <c r="G29" s="72" t="s">
        <v>192</v>
      </c>
      <c r="H29" s="73" t="s">
        <v>197</v>
      </c>
      <c r="I29" s="73" t="s">
        <v>323</v>
      </c>
      <c r="J29" s="73" t="s">
        <v>198</v>
      </c>
      <c r="K29" s="73" t="s">
        <v>178</v>
      </c>
      <c r="L29" s="74" t="s">
        <v>98</v>
      </c>
      <c r="M29" s="74" t="s">
        <v>98</v>
      </c>
      <c r="N29" s="74" t="s">
        <v>98</v>
      </c>
      <c r="O29" s="74" t="s">
        <v>98</v>
      </c>
      <c r="P29" s="74" t="s">
        <v>98</v>
      </c>
      <c r="Q29" s="74" t="s">
        <v>98</v>
      </c>
      <c r="R29" s="74" t="s">
        <v>98</v>
      </c>
      <c r="S29" s="74" t="s">
        <v>98</v>
      </c>
      <c r="T29" s="74" t="s">
        <v>98</v>
      </c>
      <c r="U29" s="74" t="s">
        <v>98</v>
      </c>
      <c r="V29" s="74" t="s">
        <v>98</v>
      </c>
      <c r="W29" s="74" t="s">
        <v>98</v>
      </c>
      <c r="X29" s="74" t="s">
        <v>98</v>
      </c>
      <c r="Y29" s="75" t="s">
        <v>199</v>
      </c>
      <c r="Z29" s="74">
        <v>0.5</v>
      </c>
      <c r="AA29" s="74" t="s">
        <v>57</v>
      </c>
      <c r="AB29" s="75" t="s">
        <v>200</v>
      </c>
      <c r="AC29" s="74">
        <v>1</v>
      </c>
      <c r="AD29" s="74" t="s">
        <v>59</v>
      </c>
      <c r="AE29" s="75"/>
      <c r="AF29" s="74">
        <v>1</v>
      </c>
      <c r="AG29" s="74" t="s">
        <v>59</v>
      </c>
      <c r="AH29" s="74"/>
      <c r="AI29" s="74">
        <v>1</v>
      </c>
      <c r="AJ29" s="74" t="s">
        <v>59</v>
      </c>
      <c r="AK29" s="78" t="s">
        <v>324</v>
      </c>
      <c r="AL29" s="74">
        <v>1</v>
      </c>
      <c r="AM29" s="74" t="s">
        <v>59</v>
      </c>
      <c r="AN29" s="76">
        <v>44095</v>
      </c>
      <c r="AO29" s="76"/>
      <c r="AP29" s="76">
        <v>44196</v>
      </c>
      <c r="AQ29" s="70" t="s">
        <v>201</v>
      </c>
    </row>
    <row r="30" spans="1:43" ht="78" customHeight="1" x14ac:dyDescent="0.25">
      <c r="A30" s="69">
        <v>27</v>
      </c>
      <c r="B30" s="70">
        <v>263</v>
      </c>
      <c r="C30" s="71" t="s">
        <v>122</v>
      </c>
      <c r="D30" s="70">
        <v>65</v>
      </c>
      <c r="E30" s="71" t="s">
        <v>202</v>
      </c>
      <c r="F30" s="71">
        <v>1</v>
      </c>
      <c r="G30" s="72" t="s">
        <v>203</v>
      </c>
      <c r="H30" s="73" t="s">
        <v>204</v>
      </c>
      <c r="I30" s="73" t="s">
        <v>205</v>
      </c>
      <c r="J30" s="73" t="s">
        <v>198</v>
      </c>
      <c r="K30" s="73" t="s">
        <v>206</v>
      </c>
      <c r="L30" s="74" t="s">
        <v>98</v>
      </c>
      <c r="M30" s="74" t="s">
        <v>98</v>
      </c>
      <c r="N30" s="74" t="s">
        <v>98</v>
      </c>
      <c r="O30" s="74" t="s">
        <v>98</v>
      </c>
      <c r="P30" s="74" t="s">
        <v>98</v>
      </c>
      <c r="Q30" s="74" t="s">
        <v>98</v>
      </c>
      <c r="R30" s="74" t="s">
        <v>98</v>
      </c>
      <c r="S30" s="74" t="s">
        <v>98</v>
      </c>
      <c r="T30" s="74" t="s">
        <v>98</v>
      </c>
      <c r="U30" s="74" t="s">
        <v>98</v>
      </c>
      <c r="V30" s="74" t="s">
        <v>98</v>
      </c>
      <c r="W30" s="74" t="s">
        <v>98</v>
      </c>
      <c r="X30" s="74" t="s">
        <v>98</v>
      </c>
      <c r="Y30" s="75" t="s">
        <v>207</v>
      </c>
      <c r="Z30" s="74">
        <v>1</v>
      </c>
      <c r="AA30" s="74" t="s">
        <v>59</v>
      </c>
      <c r="AB30" s="75" t="s">
        <v>311</v>
      </c>
      <c r="AC30" s="74">
        <v>1</v>
      </c>
      <c r="AD30" s="74" t="s">
        <v>59</v>
      </c>
      <c r="AE30" s="75"/>
      <c r="AF30" s="74">
        <v>1</v>
      </c>
      <c r="AG30" s="74" t="s">
        <v>59</v>
      </c>
      <c r="AH30" s="74"/>
      <c r="AI30" s="74">
        <v>1</v>
      </c>
      <c r="AJ30" s="74" t="s">
        <v>59</v>
      </c>
      <c r="AK30" s="78" t="s">
        <v>322</v>
      </c>
      <c r="AL30" s="74">
        <v>1</v>
      </c>
      <c r="AM30" s="74" t="s">
        <v>59</v>
      </c>
      <c r="AN30" s="76">
        <v>44095</v>
      </c>
      <c r="AO30" s="76"/>
      <c r="AP30" s="76">
        <v>44196</v>
      </c>
      <c r="AQ30" s="70" t="s">
        <v>169</v>
      </c>
    </row>
    <row r="31" spans="1:43" ht="132" customHeight="1" x14ac:dyDescent="0.25">
      <c r="A31" s="22">
        <v>28</v>
      </c>
      <c r="B31" s="23">
        <v>263</v>
      </c>
      <c r="C31" s="25" t="s">
        <v>122</v>
      </c>
      <c r="D31" s="23">
        <v>65</v>
      </c>
      <c r="E31" s="25" t="s">
        <v>92</v>
      </c>
      <c r="F31" s="25">
        <v>1</v>
      </c>
      <c r="G31" s="26" t="s">
        <v>208</v>
      </c>
      <c r="H31" s="27" t="s">
        <v>209</v>
      </c>
      <c r="I31" s="27" t="s">
        <v>210</v>
      </c>
      <c r="J31" s="27" t="s">
        <v>211</v>
      </c>
      <c r="K31" s="27" t="s">
        <v>212</v>
      </c>
      <c r="L31" s="28" t="s">
        <v>98</v>
      </c>
      <c r="M31" s="28" t="s">
        <v>98</v>
      </c>
      <c r="N31" s="28" t="s">
        <v>98</v>
      </c>
      <c r="O31" s="28" t="s">
        <v>98</v>
      </c>
      <c r="P31" s="28" t="s">
        <v>98</v>
      </c>
      <c r="Q31" s="28" t="s">
        <v>98</v>
      </c>
      <c r="R31" s="28" t="s">
        <v>98</v>
      </c>
      <c r="S31" s="28" t="s">
        <v>98</v>
      </c>
      <c r="T31" s="28" t="s">
        <v>98</v>
      </c>
      <c r="U31" s="28" t="s">
        <v>98</v>
      </c>
      <c r="V31" s="28" t="s">
        <v>98</v>
      </c>
      <c r="W31" s="28" t="s">
        <v>98</v>
      </c>
      <c r="X31" s="28" t="s">
        <v>98</v>
      </c>
      <c r="Y31" s="28" t="s">
        <v>41</v>
      </c>
      <c r="Z31" s="28">
        <v>0</v>
      </c>
      <c r="AA31" s="28" t="s">
        <v>57</v>
      </c>
      <c r="AB31" s="28" t="s">
        <v>41</v>
      </c>
      <c r="AC31" s="28">
        <v>0</v>
      </c>
      <c r="AD31" s="28" t="s">
        <v>57</v>
      </c>
      <c r="AE31" s="29" t="s">
        <v>294</v>
      </c>
      <c r="AF31" s="28">
        <v>0.5</v>
      </c>
      <c r="AG31" s="28" t="s">
        <v>57</v>
      </c>
      <c r="AH31" s="29" t="s">
        <v>304</v>
      </c>
      <c r="AI31" s="28">
        <v>1</v>
      </c>
      <c r="AJ31" s="28" t="s">
        <v>59</v>
      </c>
      <c r="AK31" s="28"/>
      <c r="AL31" s="28">
        <v>1</v>
      </c>
      <c r="AM31" s="28" t="s">
        <v>59</v>
      </c>
      <c r="AN31" s="31">
        <v>44095</v>
      </c>
      <c r="AO31" s="31"/>
      <c r="AP31" s="31">
        <v>44459</v>
      </c>
      <c r="AQ31" s="23" t="s">
        <v>135</v>
      </c>
    </row>
    <row r="32" spans="1:43" ht="90" customHeight="1" x14ac:dyDescent="0.25">
      <c r="A32" s="22">
        <v>29</v>
      </c>
      <c r="B32" s="23">
        <v>263</v>
      </c>
      <c r="C32" s="25" t="s">
        <v>122</v>
      </c>
      <c r="D32" s="23">
        <v>65</v>
      </c>
      <c r="E32" s="25" t="s">
        <v>92</v>
      </c>
      <c r="F32" s="25">
        <v>2</v>
      </c>
      <c r="G32" s="26" t="s">
        <v>208</v>
      </c>
      <c r="H32" s="27" t="s">
        <v>213</v>
      </c>
      <c r="I32" s="27" t="s">
        <v>214</v>
      </c>
      <c r="J32" s="27" t="s">
        <v>215</v>
      </c>
      <c r="K32" s="27" t="s">
        <v>216</v>
      </c>
      <c r="L32" s="28" t="s">
        <v>98</v>
      </c>
      <c r="M32" s="28" t="s">
        <v>98</v>
      </c>
      <c r="N32" s="28" t="s">
        <v>98</v>
      </c>
      <c r="O32" s="28" t="s">
        <v>98</v>
      </c>
      <c r="P32" s="28" t="s">
        <v>98</v>
      </c>
      <c r="Q32" s="28" t="s">
        <v>98</v>
      </c>
      <c r="R32" s="28" t="s">
        <v>98</v>
      </c>
      <c r="S32" s="28" t="s">
        <v>98</v>
      </c>
      <c r="T32" s="28" t="s">
        <v>98</v>
      </c>
      <c r="U32" s="28" t="s">
        <v>98</v>
      </c>
      <c r="V32" s="28" t="s">
        <v>98</v>
      </c>
      <c r="W32" s="28" t="s">
        <v>98</v>
      </c>
      <c r="X32" s="28" t="s">
        <v>98</v>
      </c>
      <c r="Y32" s="28" t="s">
        <v>41</v>
      </c>
      <c r="Z32" s="28">
        <v>0</v>
      </c>
      <c r="AA32" s="28" t="s">
        <v>57</v>
      </c>
      <c r="AB32" s="28" t="s">
        <v>41</v>
      </c>
      <c r="AC32" s="28">
        <v>0</v>
      </c>
      <c r="AD32" s="28" t="s">
        <v>57</v>
      </c>
      <c r="AE32" s="28" t="s">
        <v>41</v>
      </c>
      <c r="AF32" s="28">
        <v>0</v>
      </c>
      <c r="AG32" s="28" t="s">
        <v>57</v>
      </c>
      <c r="AH32" s="29" t="s">
        <v>305</v>
      </c>
      <c r="AI32" s="28">
        <v>1</v>
      </c>
      <c r="AJ32" s="28" t="s">
        <v>59</v>
      </c>
      <c r="AK32" s="28"/>
      <c r="AL32" s="28">
        <v>1</v>
      </c>
      <c r="AM32" s="28" t="s">
        <v>59</v>
      </c>
      <c r="AN32" s="31">
        <v>44095</v>
      </c>
      <c r="AO32" s="31"/>
      <c r="AP32" s="31">
        <v>44459</v>
      </c>
      <c r="AQ32" s="23" t="s">
        <v>217</v>
      </c>
    </row>
    <row r="33" spans="1:43" ht="133.15" customHeight="1" x14ac:dyDescent="0.25">
      <c r="A33" s="22">
        <v>30</v>
      </c>
      <c r="B33" s="23">
        <v>263</v>
      </c>
      <c r="C33" s="25" t="s">
        <v>122</v>
      </c>
      <c r="D33" s="23">
        <v>65</v>
      </c>
      <c r="E33" s="25" t="s">
        <v>218</v>
      </c>
      <c r="F33" s="25">
        <v>1</v>
      </c>
      <c r="G33" s="26" t="s">
        <v>219</v>
      </c>
      <c r="H33" s="27" t="s">
        <v>220</v>
      </c>
      <c r="I33" s="27" t="s">
        <v>221</v>
      </c>
      <c r="J33" s="27" t="s">
        <v>222</v>
      </c>
      <c r="K33" s="27" t="s">
        <v>223</v>
      </c>
      <c r="L33" s="28" t="s">
        <v>98</v>
      </c>
      <c r="M33" s="28" t="s">
        <v>98</v>
      </c>
      <c r="N33" s="28" t="s">
        <v>98</v>
      </c>
      <c r="O33" s="28" t="s">
        <v>98</v>
      </c>
      <c r="P33" s="28" t="s">
        <v>98</v>
      </c>
      <c r="Q33" s="28" t="s">
        <v>98</v>
      </c>
      <c r="R33" s="28" t="s">
        <v>98</v>
      </c>
      <c r="S33" s="28" t="s">
        <v>98</v>
      </c>
      <c r="T33" s="28" t="s">
        <v>98</v>
      </c>
      <c r="U33" s="28" t="s">
        <v>98</v>
      </c>
      <c r="V33" s="28" t="s">
        <v>98</v>
      </c>
      <c r="W33" s="28" t="s">
        <v>98</v>
      </c>
      <c r="X33" s="28" t="s">
        <v>98</v>
      </c>
      <c r="Y33" s="29" t="s">
        <v>224</v>
      </c>
      <c r="Z33" s="28">
        <v>0.3</v>
      </c>
      <c r="AA33" s="28" t="s">
        <v>57</v>
      </c>
      <c r="AB33" s="29" t="s">
        <v>225</v>
      </c>
      <c r="AC33" s="28">
        <v>0.3</v>
      </c>
      <c r="AD33" s="28" t="s">
        <v>57</v>
      </c>
      <c r="AE33" s="29" t="s">
        <v>285</v>
      </c>
      <c r="AF33" s="28">
        <v>1</v>
      </c>
      <c r="AG33" s="28" t="s">
        <v>59</v>
      </c>
      <c r="AH33" s="28"/>
      <c r="AI33" s="28">
        <v>1</v>
      </c>
      <c r="AJ33" s="28" t="s">
        <v>59</v>
      </c>
      <c r="AK33" s="28"/>
      <c r="AL33" s="28">
        <v>1</v>
      </c>
      <c r="AM33" s="28" t="s">
        <v>59</v>
      </c>
      <c r="AN33" s="31">
        <v>44095</v>
      </c>
      <c r="AO33" s="31"/>
      <c r="AP33" s="31">
        <v>44459</v>
      </c>
      <c r="AQ33" s="23" t="s">
        <v>226</v>
      </c>
    </row>
    <row r="34" spans="1:43" ht="133.9" customHeight="1" x14ac:dyDescent="0.25">
      <c r="A34" s="22">
        <v>31</v>
      </c>
      <c r="B34" s="23">
        <v>263</v>
      </c>
      <c r="C34" s="25" t="s">
        <v>122</v>
      </c>
      <c r="D34" s="23">
        <v>65</v>
      </c>
      <c r="E34" s="25" t="s">
        <v>227</v>
      </c>
      <c r="F34" s="25">
        <v>1</v>
      </c>
      <c r="G34" s="26" t="s">
        <v>228</v>
      </c>
      <c r="H34" s="27" t="s">
        <v>213</v>
      </c>
      <c r="I34" s="27" t="s">
        <v>210</v>
      </c>
      <c r="J34" s="27" t="s">
        <v>211</v>
      </c>
      <c r="K34" s="27" t="s">
        <v>212</v>
      </c>
      <c r="L34" s="28" t="s">
        <v>98</v>
      </c>
      <c r="M34" s="28" t="s">
        <v>98</v>
      </c>
      <c r="N34" s="28" t="s">
        <v>98</v>
      </c>
      <c r="O34" s="28" t="s">
        <v>98</v>
      </c>
      <c r="P34" s="28" t="s">
        <v>98</v>
      </c>
      <c r="Q34" s="28" t="s">
        <v>98</v>
      </c>
      <c r="R34" s="28" t="s">
        <v>98</v>
      </c>
      <c r="S34" s="28" t="s">
        <v>98</v>
      </c>
      <c r="T34" s="28" t="s">
        <v>98</v>
      </c>
      <c r="U34" s="28" t="s">
        <v>98</v>
      </c>
      <c r="V34" s="28" t="s">
        <v>98</v>
      </c>
      <c r="W34" s="28" t="s">
        <v>98</v>
      </c>
      <c r="X34" s="28" t="s">
        <v>98</v>
      </c>
      <c r="Y34" s="28" t="s">
        <v>41</v>
      </c>
      <c r="Z34" s="28">
        <v>0</v>
      </c>
      <c r="AA34" s="28" t="s">
        <v>57</v>
      </c>
      <c r="AB34" s="28" t="s">
        <v>41</v>
      </c>
      <c r="AC34" s="28">
        <v>0</v>
      </c>
      <c r="AD34" s="28" t="s">
        <v>57</v>
      </c>
      <c r="AE34" s="29" t="s">
        <v>294</v>
      </c>
      <c r="AF34" s="28">
        <v>0.5</v>
      </c>
      <c r="AG34" s="28" t="s">
        <v>57</v>
      </c>
      <c r="AH34" s="29" t="s">
        <v>304</v>
      </c>
      <c r="AI34" s="28">
        <v>1</v>
      </c>
      <c r="AJ34" s="28" t="s">
        <v>59</v>
      </c>
      <c r="AK34" s="28"/>
      <c r="AL34" s="28">
        <v>1</v>
      </c>
      <c r="AM34" s="28" t="s">
        <v>59</v>
      </c>
      <c r="AN34" s="31">
        <v>44095</v>
      </c>
      <c r="AO34" s="31"/>
      <c r="AP34" s="31">
        <v>44459</v>
      </c>
      <c r="AQ34" s="23" t="s">
        <v>135</v>
      </c>
    </row>
    <row r="35" spans="1:43" ht="183" customHeight="1" x14ac:dyDescent="0.25">
      <c r="A35" s="22">
        <v>32</v>
      </c>
      <c r="B35" s="23">
        <v>263</v>
      </c>
      <c r="C35" s="25" t="s">
        <v>122</v>
      </c>
      <c r="D35" s="23">
        <v>65</v>
      </c>
      <c r="E35" s="25" t="s">
        <v>229</v>
      </c>
      <c r="F35" s="25">
        <v>1</v>
      </c>
      <c r="G35" s="26" t="s">
        <v>230</v>
      </c>
      <c r="H35" s="27" t="s">
        <v>231</v>
      </c>
      <c r="I35" s="27" t="s">
        <v>286</v>
      </c>
      <c r="J35" s="27" t="s">
        <v>232</v>
      </c>
      <c r="K35" s="27" t="s">
        <v>233</v>
      </c>
      <c r="L35" s="28" t="s">
        <v>98</v>
      </c>
      <c r="M35" s="28" t="s">
        <v>98</v>
      </c>
      <c r="N35" s="28" t="s">
        <v>98</v>
      </c>
      <c r="O35" s="28" t="s">
        <v>98</v>
      </c>
      <c r="P35" s="28" t="s">
        <v>98</v>
      </c>
      <c r="Q35" s="28" t="s">
        <v>98</v>
      </c>
      <c r="R35" s="28" t="s">
        <v>98</v>
      </c>
      <c r="S35" s="28" t="s">
        <v>98</v>
      </c>
      <c r="T35" s="28" t="s">
        <v>98</v>
      </c>
      <c r="U35" s="28" t="s">
        <v>98</v>
      </c>
      <c r="V35" s="28" t="s">
        <v>98</v>
      </c>
      <c r="W35" s="28" t="s">
        <v>98</v>
      </c>
      <c r="X35" s="28" t="s">
        <v>98</v>
      </c>
      <c r="Y35" s="29" t="s">
        <v>41</v>
      </c>
      <c r="Z35" s="28">
        <v>0</v>
      </c>
      <c r="AA35" s="28" t="s">
        <v>57</v>
      </c>
      <c r="AB35" s="29" t="s">
        <v>234</v>
      </c>
      <c r="AC35" s="28">
        <v>0.1</v>
      </c>
      <c r="AD35" s="28" t="s">
        <v>57</v>
      </c>
      <c r="AE35" s="29" t="s">
        <v>269</v>
      </c>
      <c r="AF35" s="28">
        <v>1</v>
      </c>
      <c r="AG35" s="28" t="s">
        <v>59</v>
      </c>
      <c r="AH35" s="28"/>
      <c r="AI35" s="28">
        <v>1</v>
      </c>
      <c r="AJ35" s="28" t="s">
        <v>59</v>
      </c>
      <c r="AK35" s="28"/>
      <c r="AL35" s="28">
        <v>1</v>
      </c>
      <c r="AM35" s="28" t="s">
        <v>59</v>
      </c>
      <c r="AN35" s="31">
        <v>44095</v>
      </c>
      <c r="AO35" s="31"/>
      <c r="AP35" s="31">
        <v>44286</v>
      </c>
      <c r="AQ35" s="23" t="s">
        <v>235</v>
      </c>
    </row>
    <row r="36" spans="1:43" ht="117" customHeight="1" x14ac:dyDescent="0.25">
      <c r="A36" s="22">
        <v>33</v>
      </c>
      <c r="B36" s="23">
        <v>263</v>
      </c>
      <c r="C36" s="25" t="s">
        <v>122</v>
      </c>
      <c r="D36" s="23">
        <v>65</v>
      </c>
      <c r="E36" s="25" t="s">
        <v>236</v>
      </c>
      <c r="F36" s="25">
        <v>1</v>
      </c>
      <c r="G36" s="26" t="s">
        <v>237</v>
      </c>
      <c r="H36" s="27" t="s">
        <v>238</v>
      </c>
      <c r="I36" s="27" t="s">
        <v>291</v>
      </c>
      <c r="J36" s="27" t="s">
        <v>232</v>
      </c>
      <c r="K36" s="27" t="s">
        <v>233</v>
      </c>
      <c r="L36" s="28" t="s">
        <v>98</v>
      </c>
      <c r="M36" s="28" t="s">
        <v>98</v>
      </c>
      <c r="N36" s="28" t="s">
        <v>98</v>
      </c>
      <c r="O36" s="28" t="s">
        <v>98</v>
      </c>
      <c r="P36" s="28" t="s">
        <v>98</v>
      </c>
      <c r="Q36" s="28" t="s">
        <v>98</v>
      </c>
      <c r="R36" s="28" t="s">
        <v>98</v>
      </c>
      <c r="S36" s="28" t="s">
        <v>98</v>
      </c>
      <c r="T36" s="28" t="s">
        <v>98</v>
      </c>
      <c r="U36" s="28" t="s">
        <v>98</v>
      </c>
      <c r="V36" s="28" t="s">
        <v>98</v>
      </c>
      <c r="W36" s="28" t="s">
        <v>98</v>
      </c>
      <c r="X36" s="28" t="s">
        <v>98</v>
      </c>
      <c r="Y36" s="29" t="s">
        <v>41</v>
      </c>
      <c r="Z36" s="28">
        <v>0</v>
      </c>
      <c r="AA36" s="28" t="s">
        <v>57</v>
      </c>
      <c r="AB36" s="29" t="s">
        <v>41</v>
      </c>
      <c r="AC36" s="28">
        <v>0</v>
      </c>
      <c r="AD36" s="28" t="s">
        <v>57</v>
      </c>
      <c r="AE36" s="29" t="s">
        <v>292</v>
      </c>
      <c r="AF36" s="28">
        <v>0</v>
      </c>
      <c r="AG36" s="28" t="s">
        <v>57</v>
      </c>
      <c r="AH36" s="29" t="s">
        <v>300</v>
      </c>
      <c r="AI36" s="28">
        <v>1</v>
      </c>
      <c r="AJ36" s="28" t="s">
        <v>59</v>
      </c>
      <c r="AK36" s="28"/>
      <c r="AL36" s="28">
        <v>1</v>
      </c>
      <c r="AM36" s="28" t="s">
        <v>59</v>
      </c>
      <c r="AN36" s="31">
        <v>44095</v>
      </c>
      <c r="AO36" s="31"/>
      <c r="AP36" s="31">
        <v>44377</v>
      </c>
      <c r="AQ36" s="23" t="s">
        <v>239</v>
      </c>
    </row>
    <row r="37" spans="1:43" ht="99.75" x14ac:dyDescent="0.25">
      <c r="A37" s="22">
        <v>34</v>
      </c>
      <c r="B37" s="23">
        <v>263</v>
      </c>
      <c r="C37" s="25" t="s">
        <v>122</v>
      </c>
      <c r="D37" s="23">
        <v>65</v>
      </c>
      <c r="E37" s="25" t="s">
        <v>240</v>
      </c>
      <c r="F37" s="25">
        <v>1</v>
      </c>
      <c r="G37" s="26" t="s">
        <v>241</v>
      </c>
      <c r="H37" s="27" t="s">
        <v>242</v>
      </c>
      <c r="I37" s="27" t="s">
        <v>243</v>
      </c>
      <c r="J37" s="27" t="s">
        <v>232</v>
      </c>
      <c r="K37" s="27" t="s">
        <v>233</v>
      </c>
      <c r="L37" s="28" t="s">
        <v>98</v>
      </c>
      <c r="M37" s="28" t="s">
        <v>98</v>
      </c>
      <c r="N37" s="28" t="s">
        <v>98</v>
      </c>
      <c r="O37" s="28" t="s">
        <v>98</v>
      </c>
      <c r="P37" s="28" t="s">
        <v>98</v>
      </c>
      <c r="Q37" s="28" t="s">
        <v>98</v>
      </c>
      <c r="R37" s="28" t="s">
        <v>98</v>
      </c>
      <c r="S37" s="28" t="s">
        <v>98</v>
      </c>
      <c r="T37" s="28" t="s">
        <v>98</v>
      </c>
      <c r="U37" s="28" t="s">
        <v>98</v>
      </c>
      <c r="V37" s="28" t="s">
        <v>98</v>
      </c>
      <c r="W37" s="28" t="s">
        <v>98</v>
      </c>
      <c r="X37" s="28" t="s">
        <v>98</v>
      </c>
      <c r="Y37" s="28" t="s">
        <v>41</v>
      </c>
      <c r="Z37" s="28">
        <v>0</v>
      </c>
      <c r="AA37" s="28" t="s">
        <v>57</v>
      </c>
      <c r="AB37" s="28" t="s">
        <v>41</v>
      </c>
      <c r="AC37" s="28">
        <v>0</v>
      </c>
      <c r="AD37" s="28" t="s">
        <v>57</v>
      </c>
      <c r="AE37" s="29" t="s">
        <v>287</v>
      </c>
      <c r="AF37" s="28">
        <v>1</v>
      </c>
      <c r="AG37" s="28" t="s">
        <v>59</v>
      </c>
      <c r="AH37" s="28"/>
      <c r="AI37" s="28">
        <v>1</v>
      </c>
      <c r="AJ37" s="28" t="s">
        <v>59</v>
      </c>
      <c r="AK37" s="28"/>
      <c r="AL37" s="28">
        <v>1</v>
      </c>
      <c r="AM37" s="28" t="s">
        <v>59</v>
      </c>
      <c r="AN37" s="31">
        <v>44095</v>
      </c>
      <c r="AO37" s="31"/>
      <c r="AP37" s="31">
        <v>44377</v>
      </c>
      <c r="AQ37" s="23" t="s">
        <v>217</v>
      </c>
    </row>
    <row r="38" spans="1:43" ht="112.15" customHeight="1" x14ac:dyDescent="0.25">
      <c r="A38" s="22">
        <v>35</v>
      </c>
      <c r="B38" s="23">
        <v>263</v>
      </c>
      <c r="C38" s="25" t="s">
        <v>122</v>
      </c>
      <c r="D38" s="23">
        <v>65</v>
      </c>
      <c r="E38" s="25" t="s">
        <v>244</v>
      </c>
      <c r="F38" s="25">
        <v>1</v>
      </c>
      <c r="G38" s="26" t="s">
        <v>288</v>
      </c>
      <c r="H38" s="27" t="s">
        <v>245</v>
      </c>
      <c r="I38" s="27" t="s">
        <v>289</v>
      </c>
      <c r="J38" s="27" t="s">
        <v>246</v>
      </c>
      <c r="K38" s="27" t="s">
        <v>247</v>
      </c>
      <c r="L38" s="28" t="s">
        <v>98</v>
      </c>
      <c r="M38" s="28" t="s">
        <v>98</v>
      </c>
      <c r="N38" s="28" t="s">
        <v>98</v>
      </c>
      <c r="O38" s="28" t="s">
        <v>98</v>
      </c>
      <c r="P38" s="28" t="s">
        <v>98</v>
      </c>
      <c r="Q38" s="28" t="s">
        <v>98</v>
      </c>
      <c r="R38" s="28" t="s">
        <v>98</v>
      </c>
      <c r="S38" s="28" t="s">
        <v>98</v>
      </c>
      <c r="T38" s="28" t="s">
        <v>98</v>
      </c>
      <c r="U38" s="28" t="s">
        <v>98</v>
      </c>
      <c r="V38" s="28" t="s">
        <v>98</v>
      </c>
      <c r="W38" s="28" t="s">
        <v>98</v>
      </c>
      <c r="X38" s="28" t="s">
        <v>98</v>
      </c>
      <c r="Y38" s="29" t="s">
        <v>248</v>
      </c>
      <c r="Z38" s="28">
        <v>0</v>
      </c>
      <c r="AA38" s="28" t="s">
        <v>57</v>
      </c>
      <c r="AB38" s="28" t="s">
        <v>41</v>
      </c>
      <c r="AC38" s="28">
        <v>0</v>
      </c>
      <c r="AD38" s="28" t="s">
        <v>57</v>
      </c>
      <c r="AE38" s="29" t="s">
        <v>290</v>
      </c>
      <c r="AF38" s="28">
        <v>1</v>
      </c>
      <c r="AG38" s="28" t="s">
        <v>59</v>
      </c>
      <c r="AH38" s="28"/>
      <c r="AI38" s="28">
        <v>1</v>
      </c>
      <c r="AJ38" s="28" t="s">
        <v>59</v>
      </c>
      <c r="AK38" s="28"/>
      <c r="AL38" s="28">
        <v>1</v>
      </c>
      <c r="AM38" s="28" t="s">
        <v>59</v>
      </c>
      <c r="AN38" s="31">
        <v>44095</v>
      </c>
      <c r="AO38" s="31"/>
      <c r="AP38" s="31">
        <v>44316</v>
      </c>
      <c r="AQ38" s="23" t="s">
        <v>201</v>
      </c>
    </row>
    <row r="39" spans="1:43" ht="188.45" customHeight="1" x14ac:dyDescent="0.25">
      <c r="A39" s="32">
        <v>36</v>
      </c>
      <c r="B39" s="33">
        <v>263</v>
      </c>
      <c r="C39" s="34" t="s">
        <v>122</v>
      </c>
      <c r="D39" s="33">
        <v>249</v>
      </c>
      <c r="E39" s="34" t="s">
        <v>92</v>
      </c>
      <c r="F39" s="34">
        <v>1</v>
      </c>
      <c r="G39" s="35" t="s">
        <v>249</v>
      </c>
      <c r="H39" s="36" t="s">
        <v>250</v>
      </c>
      <c r="I39" s="36" t="s">
        <v>251</v>
      </c>
      <c r="J39" s="36" t="s">
        <v>252</v>
      </c>
      <c r="K39" s="36" t="s">
        <v>253</v>
      </c>
      <c r="L39" s="37" t="s">
        <v>98</v>
      </c>
      <c r="M39" s="37" t="s">
        <v>98</v>
      </c>
      <c r="N39" s="37" t="s">
        <v>98</v>
      </c>
      <c r="O39" s="37" t="s">
        <v>98</v>
      </c>
      <c r="P39" s="37" t="s">
        <v>98</v>
      </c>
      <c r="Q39" s="37" t="s">
        <v>98</v>
      </c>
      <c r="R39" s="37" t="s">
        <v>98</v>
      </c>
      <c r="S39" s="37" t="s">
        <v>98</v>
      </c>
      <c r="T39" s="37" t="s">
        <v>98</v>
      </c>
      <c r="U39" s="37" t="s">
        <v>98</v>
      </c>
      <c r="V39" s="37" t="s">
        <v>98</v>
      </c>
      <c r="W39" s="37" t="s">
        <v>98</v>
      </c>
      <c r="X39" s="37" t="s">
        <v>98</v>
      </c>
      <c r="Y39" s="37" t="s">
        <v>98</v>
      </c>
      <c r="Z39" s="37">
        <v>0</v>
      </c>
      <c r="AA39" s="37" t="s">
        <v>57</v>
      </c>
      <c r="AB39" s="37" t="s">
        <v>41</v>
      </c>
      <c r="AC39" s="37">
        <v>0</v>
      </c>
      <c r="AD39" s="37" t="s">
        <v>57</v>
      </c>
      <c r="AE39" s="38" t="s">
        <v>295</v>
      </c>
      <c r="AF39" s="37">
        <v>0.25</v>
      </c>
      <c r="AG39" s="37" t="s">
        <v>57</v>
      </c>
      <c r="AH39" s="38" t="s">
        <v>312</v>
      </c>
      <c r="AI39" s="37">
        <v>0.5</v>
      </c>
      <c r="AJ39" s="37" t="s">
        <v>57</v>
      </c>
      <c r="AK39" s="38" t="s">
        <v>318</v>
      </c>
      <c r="AL39" s="37">
        <v>0.75</v>
      </c>
      <c r="AM39" s="37" t="s">
        <v>57</v>
      </c>
      <c r="AN39" s="39">
        <v>44182</v>
      </c>
      <c r="AO39" s="39"/>
      <c r="AP39" s="39">
        <v>44546</v>
      </c>
      <c r="AQ39" s="33" t="s">
        <v>254</v>
      </c>
    </row>
    <row r="40" spans="1:43" ht="14.45" x14ac:dyDescent="0.3">
      <c r="G40" s="3"/>
      <c r="H40" s="40"/>
      <c r="I40" s="3"/>
      <c r="J40" s="40"/>
      <c r="L40" s="40"/>
      <c r="M40" s="3"/>
      <c r="Q40" s="3"/>
      <c r="R40" s="41"/>
      <c r="S40" s="41"/>
      <c r="T40" s="41"/>
      <c r="U40" s="41"/>
      <c r="V40" s="41"/>
      <c r="W40" s="41"/>
      <c r="X40" s="41"/>
      <c r="Y40" s="41"/>
      <c r="Z40" s="41"/>
      <c r="AA40" s="41"/>
      <c r="AB40" s="41"/>
      <c r="AC40" s="41"/>
      <c r="AD40" s="41"/>
      <c r="AE40" s="41"/>
      <c r="AF40" s="41"/>
      <c r="AG40" s="41"/>
      <c r="AH40" s="41"/>
      <c r="AI40" s="41"/>
      <c r="AJ40" s="41"/>
      <c r="AK40" s="41"/>
      <c r="AL40" s="41"/>
      <c r="AM40" s="41"/>
      <c r="AN40" s="3"/>
      <c r="AO40" s="3"/>
      <c r="AP40" s="3"/>
      <c r="AQ40" s="3"/>
    </row>
  </sheetData>
  <autoFilter ref="A3:AQ39"/>
  <mergeCells count="7">
    <mergeCell ref="B2:AP2"/>
    <mergeCell ref="L4:L5"/>
    <mergeCell ref="N4:N5"/>
    <mergeCell ref="P4:P5"/>
    <mergeCell ref="S4:S5"/>
    <mergeCell ref="AE4:AE5"/>
    <mergeCell ref="AH4:AH5"/>
  </mergeCells>
  <dataValidations count="9">
    <dataValidation type="textLength" allowBlank="1" showInputMessage="1" showErrorMessage="1" errorTitle="Entrada no válida" error="Escriba un texto  Maximo 9 Caracteres" promptTitle="Cualquier contenido Maximo 9 Caracteres" sqref="B4:B39">
      <formula1>0</formula1>
      <formula2>9</formula2>
    </dataValidation>
    <dataValidation type="list" allowBlank="1" showInputMessage="1" showErrorMessage="1" errorTitle="Entrada no válida" error="Por favor seleccione un elemento de la lista" promptTitle="Seleccione un elemento de la lista" sqref="C4:C39">
      <formula1>#REF!</formula1>
    </dataValidation>
    <dataValidation type="date" allowBlank="1" showInputMessage="1" errorTitle="Entrada no válida" error="Por favor escriba una fecha válida (AAAA/MM/DD)" promptTitle="Ingrese una fecha (AAAA/MM/DD)" sqref="AN4:AP39">
      <formula1>1900/1/1</formula1>
      <formula2>3000/1/1</formula2>
    </dataValidation>
    <dataValidation type="textLength" allowBlank="1" showInputMessage="1" showErrorMessage="1" errorTitle="Entrada no válida" error="Escriba un texto  Maximo 200 Caracteres" promptTitle="Cualquier contenido Maximo 200 Caracteres" sqref="K15">
      <formula1>0</formula1>
      <formula2>200</formula2>
    </dataValidation>
    <dataValidation type="whole" allowBlank="1" showInputMessage="1" showErrorMessage="1" errorTitle="Entrada no válida" error="Por favor escriba un número entero" promptTitle="Escriba un número entero en esta casilla" sqref="F11:F14">
      <formula1>-999</formula1>
      <formula2>999</formula2>
    </dataValidation>
    <dataValidation type="textLength" allowBlank="1" showInputMessage="1" showErrorMessage="1" errorTitle="Entrada no válida" error="Escriba un texto  Maximo 20 Caracteres" promptTitle="Cualquier contenido Maximo 20 Caracteres" sqref="E11:E14">
      <formula1>0</formula1>
      <formula2>20</formula2>
    </dataValidation>
    <dataValidation type="textLength" allowBlank="1" showInputMessage="1" showErrorMessage="1" errorTitle="Entrada no válida" error="Escriba un texto  Maximo 100 Caracteres" promptTitle="Cualquier contenido Maximo 100 Caracteres" sqref="AQ16 J15:J39">
      <formula1>0</formula1>
      <formula2>100</formula2>
    </dataValidation>
    <dataValidation type="textLength" allowBlank="1" showInputMessage="1" showErrorMessage="1" errorTitle="Entrada no válida" error="Escriba un texto  Maximo 500 Caracteres" promptTitle="Cualquier contenido Maximo 500 Caracteres" sqref="I15:I16 H11:H39">
      <formula1>0</formula1>
      <formula2>500</formula2>
    </dataValidation>
    <dataValidation type="decimal" allowBlank="1" showInputMessage="1" showErrorMessage="1" errorTitle="Entrada no válida" error="Por favor escriba un número" promptTitle="Escriba un número en esta casilla" sqref="D4:D8">
      <formula1>-9223372036854770000</formula1>
      <formula2>9223372036854770000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zoomScale="80" zoomScaleNormal="80" workbookViewId="0">
      <selection activeCell="H36" sqref="H36"/>
    </sheetView>
  </sheetViews>
  <sheetFormatPr baseColWidth="10" defaultRowHeight="15" x14ac:dyDescent="0.25"/>
  <cols>
    <col min="1" max="1" width="24.7109375" customWidth="1"/>
    <col min="2" max="2" width="11.7109375" bestFit="1" customWidth="1"/>
    <col min="3" max="3" width="4" bestFit="1" customWidth="1"/>
    <col min="4" max="6" width="26.140625" bestFit="1" customWidth="1"/>
    <col min="7" max="8" width="12.28515625" bestFit="1" customWidth="1"/>
  </cols>
  <sheetData>
    <row r="1" spans="1:8" x14ac:dyDescent="0.25">
      <c r="A1" s="44" t="s">
        <v>255</v>
      </c>
    </row>
    <row r="2" spans="1:8" ht="14.45" x14ac:dyDescent="0.3">
      <c r="D2" t="s">
        <v>42</v>
      </c>
      <c r="E2" t="s">
        <v>59</v>
      </c>
      <c r="F2" t="s">
        <v>57</v>
      </c>
      <c r="G2" t="s">
        <v>256</v>
      </c>
      <c r="H2" s="45" t="s">
        <v>257</v>
      </c>
    </row>
    <row r="3" spans="1:8" ht="14.45" x14ac:dyDescent="0.3">
      <c r="A3" t="s">
        <v>30</v>
      </c>
      <c r="B3" t="s">
        <v>29</v>
      </c>
      <c r="C3">
        <v>50</v>
      </c>
      <c r="D3" s="57">
        <v>2</v>
      </c>
      <c r="E3" s="57"/>
      <c r="F3" s="57"/>
      <c r="G3" s="57">
        <v>2</v>
      </c>
      <c r="H3" t="str">
        <f>IF(COUNT(D3:F3)&gt;1,1,"")</f>
        <v/>
      </c>
    </row>
    <row r="4" spans="1:8" ht="14.45" x14ac:dyDescent="0.3">
      <c r="A4" t="s">
        <v>123</v>
      </c>
      <c r="B4" t="s">
        <v>122</v>
      </c>
      <c r="C4">
        <v>501</v>
      </c>
      <c r="D4" s="57"/>
      <c r="E4" s="57">
        <v>3</v>
      </c>
      <c r="F4" s="57"/>
      <c r="G4" s="57">
        <v>3</v>
      </c>
      <c r="H4" t="str">
        <f t="shared" ref="H4:H24" si="0">IF(COUNT(D4:F4)&gt;1,1,"")</f>
        <v/>
      </c>
    </row>
    <row r="5" spans="1:8" ht="14.45" x14ac:dyDescent="0.3">
      <c r="A5" t="s">
        <v>143</v>
      </c>
      <c r="B5" t="s">
        <v>122</v>
      </c>
      <c r="C5">
        <v>65</v>
      </c>
      <c r="D5" s="57"/>
      <c r="E5" s="57">
        <v>4</v>
      </c>
      <c r="F5" s="57"/>
      <c r="G5" s="57">
        <v>4</v>
      </c>
      <c r="H5" t="str">
        <f t="shared" si="0"/>
        <v/>
      </c>
    </row>
    <row r="6" spans="1:8" ht="14.45" x14ac:dyDescent="0.3">
      <c r="A6" t="s">
        <v>162</v>
      </c>
      <c r="B6" t="s">
        <v>122</v>
      </c>
      <c r="C6">
        <v>65</v>
      </c>
      <c r="D6" s="57"/>
      <c r="E6" s="57">
        <v>1</v>
      </c>
      <c r="F6" s="57"/>
      <c r="G6" s="57">
        <v>1</v>
      </c>
      <c r="H6" t="str">
        <f t="shared" si="0"/>
        <v/>
      </c>
    </row>
    <row r="7" spans="1:8" ht="14.45" x14ac:dyDescent="0.3">
      <c r="A7" t="s">
        <v>170</v>
      </c>
      <c r="B7" t="s">
        <v>122</v>
      </c>
      <c r="C7">
        <v>65</v>
      </c>
      <c r="D7" s="57"/>
      <c r="E7" s="57">
        <v>2</v>
      </c>
      <c r="F7" s="57"/>
      <c r="G7" s="57">
        <v>2</v>
      </c>
      <c r="H7" t="str">
        <f t="shared" si="0"/>
        <v/>
      </c>
    </row>
    <row r="8" spans="1:8" ht="14.45" x14ac:dyDescent="0.3">
      <c r="A8" t="s">
        <v>70</v>
      </c>
      <c r="B8" t="s">
        <v>47</v>
      </c>
      <c r="C8">
        <v>20</v>
      </c>
      <c r="D8" s="57"/>
      <c r="E8" s="57">
        <v>1</v>
      </c>
      <c r="F8" s="57"/>
      <c r="G8" s="57">
        <v>1</v>
      </c>
      <c r="H8" t="str">
        <f t="shared" si="0"/>
        <v/>
      </c>
    </row>
    <row r="9" spans="1:8" ht="14.45" x14ac:dyDescent="0.3">
      <c r="B9" t="s">
        <v>122</v>
      </c>
      <c r="C9">
        <v>65</v>
      </c>
      <c r="D9" s="57"/>
      <c r="E9" s="57">
        <v>1</v>
      </c>
      <c r="F9" s="57"/>
      <c r="G9" s="57">
        <v>1</v>
      </c>
      <c r="H9" t="str">
        <f t="shared" si="0"/>
        <v/>
      </c>
    </row>
    <row r="10" spans="1:8" ht="14.45" x14ac:dyDescent="0.3">
      <c r="A10" t="s">
        <v>80</v>
      </c>
      <c r="B10" t="s">
        <v>47</v>
      </c>
      <c r="C10">
        <v>20</v>
      </c>
      <c r="D10" s="57"/>
      <c r="E10" s="57">
        <v>2</v>
      </c>
      <c r="F10" s="57"/>
      <c r="G10" s="57">
        <v>2</v>
      </c>
      <c r="H10" t="str">
        <f t="shared" si="0"/>
        <v/>
      </c>
    </row>
    <row r="11" spans="1:8" ht="14.45" x14ac:dyDescent="0.3">
      <c r="A11" t="s">
        <v>244</v>
      </c>
      <c r="B11" t="s">
        <v>122</v>
      </c>
      <c r="C11">
        <v>65</v>
      </c>
      <c r="D11" s="57"/>
      <c r="E11" s="57">
        <v>1</v>
      </c>
      <c r="F11" s="57"/>
      <c r="G11" s="57">
        <v>1</v>
      </c>
      <c r="H11" t="str">
        <f t="shared" si="0"/>
        <v/>
      </c>
    </row>
    <row r="12" spans="1:8" ht="14.45" x14ac:dyDescent="0.3">
      <c r="A12" t="s">
        <v>92</v>
      </c>
      <c r="B12" t="s">
        <v>47</v>
      </c>
      <c r="C12">
        <v>29</v>
      </c>
      <c r="D12" s="57"/>
      <c r="E12" s="57">
        <v>3</v>
      </c>
      <c r="F12" s="57"/>
      <c r="G12" s="57">
        <v>3</v>
      </c>
      <c r="H12" t="str">
        <f t="shared" si="0"/>
        <v/>
      </c>
    </row>
    <row r="13" spans="1:8" ht="14.45" x14ac:dyDescent="0.3">
      <c r="B13" t="s">
        <v>122</v>
      </c>
      <c r="C13">
        <v>65</v>
      </c>
      <c r="D13" s="57"/>
      <c r="E13" s="57">
        <v>2</v>
      </c>
      <c r="F13" s="57"/>
      <c r="G13" s="57">
        <v>2</v>
      </c>
      <c r="H13" t="str">
        <f t="shared" si="0"/>
        <v/>
      </c>
    </row>
    <row r="14" spans="1:8" ht="14.45" x14ac:dyDescent="0.3">
      <c r="C14">
        <v>249</v>
      </c>
      <c r="D14" s="57"/>
      <c r="E14" s="57"/>
      <c r="F14" s="57">
        <v>1</v>
      </c>
      <c r="G14" s="57">
        <v>1</v>
      </c>
      <c r="H14" t="str">
        <f t="shared" si="0"/>
        <v/>
      </c>
    </row>
    <row r="15" spans="1:8" ht="14.45" x14ac:dyDescent="0.3">
      <c r="A15" t="s">
        <v>185</v>
      </c>
      <c r="B15" t="s">
        <v>122</v>
      </c>
      <c r="C15">
        <v>65</v>
      </c>
      <c r="D15" s="57"/>
      <c r="E15" s="57">
        <v>4</v>
      </c>
      <c r="F15" s="57"/>
      <c r="G15" s="57">
        <v>4</v>
      </c>
      <c r="H15" t="str">
        <f t="shared" si="0"/>
        <v/>
      </c>
    </row>
    <row r="16" spans="1:8" ht="14.45" x14ac:dyDescent="0.3">
      <c r="A16" t="s">
        <v>202</v>
      </c>
      <c r="B16" t="s">
        <v>122</v>
      </c>
      <c r="C16">
        <v>65</v>
      </c>
      <c r="D16" s="57"/>
      <c r="E16" s="57">
        <v>1</v>
      </c>
      <c r="F16" s="57"/>
      <c r="G16" s="57">
        <v>1</v>
      </c>
      <c r="H16" t="str">
        <f t="shared" si="0"/>
        <v/>
      </c>
    </row>
    <row r="17" spans="1:8" ht="14.45" x14ac:dyDescent="0.3">
      <c r="A17" t="s">
        <v>218</v>
      </c>
      <c r="B17" t="s">
        <v>122</v>
      </c>
      <c r="C17">
        <v>65</v>
      </c>
      <c r="D17" s="57"/>
      <c r="E17" s="57">
        <v>1</v>
      </c>
      <c r="F17" s="57"/>
      <c r="G17" s="57">
        <v>1</v>
      </c>
      <c r="H17" t="str">
        <f t="shared" si="0"/>
        <v/>
      </c>
    </row>
    <row r="18" spans="1:8" ht="14.45" x14ac:dyDescent="0.3">
      <c r="A18" t="s">
        <v>227</v>
      </c>
      <c r="B18" t="s">
        <v>122</v>
      </c>
      <c r="C18">
        <v>65</v>
      </c>
      <c r="D18" s="57"/>
      <c r="E18" s="57">
        <v>1</v>
      </c>
      <c r="F18" s="57"/>
      <c r="G18" s="57">
        <v>1</v>
      </c>
      <c r="H18" t="str">
        <f t="shared" si="0"/>
        <v/>
      </c>
    </row>
    <row r="19" spans="1:8" ht="14.45" x14ac:dyDescent="0.3">
      <c r="A19" t="s">
        <v>229</v>
      </c>
      <c r="B19" t="s">
        <v>122</v>
      </c>
      <c r="C19">
        <v>65</v>
      </c>
      <c r="D19" s="57"/>
      <c r="E19" s="57">
        <v>1</v>
      </c>
      <c r="F19" s="57"/>
      <c r="G19" s="57">
        <v>1</v>
      </c>
      <c r="H19" t="str">
        <f t="shared" si="0"/>
        <v/>
      </c>
    </row>
    <row r="20" spans="1:8" ht="14.45" x14ac:dyDescent="0.3">
      <c r="A20" t="s">
        <v>236</v>
      </c>
      <c r="B20" t="s">
        <v>122</v>
      </c>
      <c r="C20">
        <v>65</v>
      </c>
      <c r="D20" s="57"/>
      <c r="E20" s="57">
        <v>1</v>
      </c>
      <c r="F20" s="57"/>
      <c r="G20" s="57">
        <v>1</v>
      </c>
      <c r="H20" t="str">
        <f t="shared" si="0"/>
        <v/>
      </c>
    </row>
    <row r="21" spans="1:8" ht="14.45" x14ac:dyDescent="0.3">
      <c r="A21" t="s">
        <v>240</v>
      </c>
      <c r="B21" t="s">
        <v>122</v>
      </c>
      <c r="C21">
        <v>65</v>
      </c>
      <c r="D21" s="57"/>
      <c r="E21" s="57">
        <v>1</v>
      </c>
      <c r="F21" s="57"/>
      <c r="G21" s="57">
        <v>1</v>
      </c>
      <c r="H21" t="str">
        <f t="shared" si="0"/>
        <v/>
      </c>
    </row>
    <row r="22" spans="1:8" ht="14.45" x14ac:dyDescent="0.3">
      <c r="A22" t="s">
        <v>48</v>
      </c>
      <c r="B22" t="s">
        <v>47</v>
      </c>
      <c r="C22">
        <v>20</v>
      </c>
      <c r="D22" s="57"/>
      <c r="E22" s="57">
        <v>1</v>
      </c>
      <c r="F22" s="57"/>
      <c r="G22" s="57">
        <v>1</v>
      </c>
      <c r="H22" t="str">
        <f t="shared" si="0"/>
        <v/>
      </c>
    </row>
    <row r="23" spans="1:8" ht="14.45" x14ac:dyDescent="0.3">
      <c r="A23" t="s">
        <v>61</v>
      </c>
      <c r="B23" t="s">
        <v>47</v>
      </c>
      <c r="C23">
        <v>20</v>
      </c>
      <c r="D23" s="57"/>
      <c r="E23" s="57">
        <v>1</v>
      </c>
      <c r="F23" s="57"/>
      <c r="G23" s="57">
        <v>1</v>
      </c>
      <c r="H23" t="str">
        <f t="shared" si="0"/>
        <v/>
      </c>
    </row>
    <row r="24" spans="1:8" ht="14.45" x14ac:dyDescent="0.3">
      <c r="A24" t="s">
        <v>113</v>
      </c>
      <c r="B24" t="s">
        <v>47</v>
      </c>
      <c r="C24">
        <v>29</v>
      </c>
      <c r="D24" s="57"/>
      <c r="E24" s="57">
        <v>1</v>
      </c>
      <c r="F24" s="57"/>
      <c r="G24" s="57">
        <v>1</v>
      </c>
      <c r="H24" t="str">
        <f t="shared" si="0"/>
        <v/>
      </c>
    </row>
    <row r="25" spans="1:8" ht="14.45" x14ac:dyDescent="0.3">
      <c r="A25" t="s">
        <v>256</v>
      </c>
      <c r="D25" s="57">
        <v>2</v>
      </c>
      <c r="E25" s="57">
        <v>33</v>
      </c>
      <c r="F25" s="57">
        <v>1</v>
      </c>
      <c r="G25" s="57">
        <v>36</v>
      </c>
      <c r="H25" s="43" t="s">
        <v>258</v>
      </c>
    </row>
    <row r="26" spans="1:8" ht="14.45" x14ac:dyDescent="0.3">
      <c r="H26" s="42"/>
    </row>
    <row r="27" spans="1:8" ht="14.45" x14ac:dyDescent="0.3">
      <c r="D27">
        <f>COUNT(D3:D24)</f>
        <v>1</v>
      </c>
      <c r="E27">
        <f>COUNT(E3:E24)-COUNT(H3:H24)</f>
        <v>20</v>
      </c>
      <c r="F27">
        <f>COUNT(F3:F24)</f>
        <v>1</v>
      </c>
      <c r="G27">
        <f>SUM(D27:F27)</f>
        <v>22</v>
      </c>
      <c r="H27" s="43" t="s">
        <v>259</v>
      </c>
    </row>
    <row r="30" spans="1:8" ht="14.45" x14ac:dyDescent="0.3">
      <c r="F30" s="43" t="s">
        <v>296</v>
      </c>
      <c r="G30" s="43" t="s">
        <v>259</v>
      </c>
      <c r="H30" s="43" t="s">
        <v>258</v>
      </c>
    </row>
    <row r="32" spans="1:8" ht="14.45" x14ac:dyDescent="0.3">
      <c r="F32">
        <v>2017</v>
      </c>
      <c r="G32">
        <v>1</v>
      </c>
      <c r="H32">
        <v>2</v>
      </c>
    </row>
    <row r="34" spans="6:8" ht="14.45" x14ac:dyDescent="0.3">
      <c r="F34">
        <v>2019</v>
      </c>
      <c r="G34">
        <v>6</v>
      </c>
      <c r="H34">
        <v>9</v>
      </c>
    </row>
    <row r="36" spans="6:8" ht="14.45" x14ac:dyDescent="0.3">
      <c r="F36">
        <v>2020</v>
      </c>
      <c r="G36">
        <v>15</v>
      </c>
      <c r="H36">
        <v>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9"/>
  <sheetViews>
    <sheetView showGridLines="0" zoomScale="80" zoomScaleNormal="80" workbookViewId="0">
      <selection activeCell="G13" sqref="G13:I13"/>
    </sheetView>
  </sheetViews>
  <sheetFormatPr baseColWidth="10" defaultRowHeight="15" x14ac:dyDescent="0.25"/>
  <cols>
    <col min="2" max="2" width="14.85546875" customWidth="1"/>
    <col min="3" max="3" width="13" customWidth="1"/>
    <col min="4" max="4" width="27.7109375" bestFit="1" customWidth="1"/>
    <col min="7" max="7" width="14.85546875" customWidth="1"/>
    <col min="8" max="8" width="13" customWidth="1"/>
    <col min="9" max="9" width="27.7109375" bestFit="1" customWidth="1"/>
  </cols>
  <sheetData>
    <row r="3" spans="2:10" ht="17.45" x14ac:dyDescent="0.3">
      <c r="B3" s="86" t="s">
        <v>267</v>
      </c>
      <c r="C3" s="86"/>
      <c r="D3" s="86"/>
      <c r="G3" s="86" t="s">
        <v>310</v>
      </c>
      <c r="H3" s="86"/>
      <c r="I3" s="86"/>
    </row>
    <row r="4" spans="2:10" ht="17.45" x14ac:dyDescent="0.3">
      <c r="B4" s="46"/>
      <c r="C4" s="46"/>
      <c r="D4" s="46"/>
      <c r="G4" s="79"/>
      <c r="H4" s="79"/>
      <c r="I4" s="79"/>
    </row>
    <row r="5" spans="2:10" ht="15.6" x14ac:dyDescent="0.3">
      <c r="B5" s="47" t="s">
        <v>260</v>
      </c>
      <c r="C5" s="47" t="s">
        <v>261</v>
      </c>
      <c r="D5" s="47" t="s">
        <v>262</v>
      </c>
      <c r="G5" s="47" t="s">
        <v>260</v>
      </c>
      <c r="H5" s="47" t="s">
        <v>261</v>
      </c>
      <c r="I5" s="47" t="s">
        <v>262</v>
      </c>
    </row>
    <row r="6" spans="2:10" ht="15.6" x14ac:dyDescent="0.3">
      <c r="B6" s="48">
        <v>1</v>
      </c>
      <c r="C6" s="48">
        <v>2</v>
      </c>
      <c r="D6" s="49" t="s">
        <v>263</v>
      </c>
      <c r="E6" s="50">
        <f>C6/(C6+C7)</f>
        <v>0.10526315789473684</v>
      </c>
      <c r="G6" s="48">
        <v>1</v>
      </c>
      <c r="H6" s="48">
        <v>2</v>
      </c>
      <c r="I6" s="49" t="s">
        <v>263</v>
      </c>
      <c r="J6" s="50">
        <f>H6/(H6+H7)</f>
        <v>6.4516129032258063E-2</v>
      </c>
    </row>
    <row r="7" spans="2:10" ht="15.6" x14ac:dyDescent="0.3">
      <c r="B7" s="53">
        <v>8</v>
      </c>
      <c r="C7" s="53">
        <v>17</v>
      </c>
      <c r="D7" s="54" t="s">
        <v>265</v>
      </c>
      <c r="E7" s="50">
        <f>C7/(C6+C7)</f>
        <v>0.89473684210526316</v>
      </c>
      <c r="G7" s="53">
        <v>17</v>
      </c>
      <c r="H7" s="53">
        <v>29</v>
      </c>
      <c r="I7" s="54" t="s">
        <v>265</v>
      </c>
      <c r="J7" s="50">
        <f>H7/(H6+H7)</f>
        <v>0.93548387096774188</v>
      </c>
    </row>
    <row r="8" spans="2:10" ht="31.5" x14ac:dyDescent="0.3">
      <c r="B8" s="51">
        <v>13</v>
      </c>
      <c r="C8" s="51">
        <v>17</v>
      </c>
      <c r="D8" s="52" t="s">
        <v>264</v>
      </c>
      <c r="E8" s="50"/>
      <c r="G8" s="51">
        <v>4</v>
      </c>
      <c r="H8" s="51">
        <v>5</v>
      </c>
      <c r="I8" s="52" t="s">
        <v>264</v>
      </c>
      <c r="J8" s="50"/>
    </row>
    <row r="9" spans="2:10" ht="15.6" x14ac:dyDescent="0.3">
      <c r="B9" s="55">
        <f>SUM(B6:B8)</f>
        <v>22</v>
      </c>
      <c r="C9" s="55">
        <f>SUM(C6:C8)</f>
        <v>36</v>
      </c>
      <c r="D9" s="56" t="s">
        <v>266</v>
      </c>
      <c r="G9" s="55">
        <f>SUM(G6:G8)</f>
        <v>22</v>
      </c>
      <c r="H9" s="55">
        <f>SUM(H6:H8)</f>
        <v>36</v>
      </c>
      <c r="I9" s="56" t="s">
        <v>266</v>
      </c>
    </row>
    <row r="13" spans="2:10" ht="17.45" x14ac:dyDescent="0.3">
      <c r="B13" s="86" t="s">
        <v>281</v>
      </c>
      <c r="C13" s="86"/>
      <c r="D13" s="86"/>
      <c r="G13" s="86" t="s">
        <v>320</v>
      </c>
      <c r="H13" s="86"/>
      <c r="I13" s="86"/>
    </row>
    <row r="14" spans="2:10" ht="17.45" x14ac:dyDescent="0.3">
      <c r="B14" s="58"/>
      <c r="C14" s="58"/>
      <c r="D14" s="58"/>
      <c r="G14" s="79"/>
      <c r="H14" s="79"/>
      <c r="I14" s="79"/>
    </row>
    <row r="15" spans="2:10" ht="15.6" x14ac:dyDescent="0.3">
      <c r="B15" s="47" t="s">
        <v>260</v>
      </c>
      <c r="C15" s="47" t="s">
        <v>261</v>
      </c>
      <c r="D15" s="47" t="s">
        <v>262</v>
      </c>
      <c r="G15" s="47" t="s">
        <v>260</v>
      </c>
      <c r="H15" s="47" t="s">
        <v>261</v>
      </c>
      <c r="I15" s="47" t="s">
        <v>262</v>
      </c>
    </row>
    <row r="16" spans="2:10" ht="15.6" x14ac:dyDescent="0.3">
      <c r="B16" s="48">
        <v>1</v>
      </c>
      <c r="C16" s="48">
        <v>2</v>
      </c>
      <c r="D16" s="49" t="s">
        <v>263</v>
      </c>
      <c r="E16" s="50">
        <f>C16/(C16+C17)</f>
        <v>7.6923076923076927E-2</v>
      </c>
      <c r="G16" s="48">
        <v>1</v>
      </c>
      <c r="H16" s="48">
        <v>2</v>
      </c>
      <c r="I16" s="49" t="s">
        <v>263</v>
      </c>
      <c r="J16" s="50">
        <f>H16/(H16+H17)</f>
        <v>5.7142857142857141E-2</v>
      </c>
    </row>
    <row r="17" spans="2:10" ht="15.6" x14ac:dyDescent="0.3">
      <c r="B17" s="53">
        <v>13</v>
      </c>
      <c r="C17" s="53">
        <v>24</v>
      </c>
      <c r="D17" s="54" t="s">
        <v>265</v>
      </c>
      <c r="E17" s="50">
        <f>C17/(C16+C17)</f>
        <v>0.92307692307692313</v>
      </c>
      <c r="G17" s="53">
        <v>20</v>
      </c>
      <c r="H17" s="53">
        <v>33</v>
      </c>
      <c r="I17" s="54" t="s">
        <v>265</v>
      </c>
      <c r="J17" s="50">
        <f>H17/(H16+H17)</f>
        <v>0.94285714285714284</v>
      </c>
    </row>
    <row r="18" spans="2:10" ht="31.5" x14ac:dyDescent="0.3">
      <c r="B18" s="51">
        <v>8</v>
      </c>
      <c r="C18" s="51">
        <v>10</v>
      </c>
      <c r="D18" s="52" t="s">
        <v>264</v>
      </c>
      <c r="E18" s="50"/>
      <c r="G18" s="51">
        <v>1</v>
      </c>
      <c r="H18" s="51">
        <v>1</v>
      </c>
      <c r="I18" s="52" t="s">
        <v>264</v>
      </c>
      <c r="J18" s="50"/>
    </row>
    <row r="19" spans="2:10" ht="15.6" x14ac:dyDescent="0.3">
      <c r="B19" s="55">
        <f>SUM(B16:B18)</f>
        <v>22</v>
      </c>
      <c r="C19" s="55">
        <f>SUM(C16:C18)</f>
        <v>36</v>
      </c>
      <c r="D19" s="56" t="s">
        <v>266</v>
      </c>
      <c r="G19" s="55">
        <f>SUM(G16:G18)</f>
        <v>22</v>
      </c>
      <c r="H19" s="55">
        <f>SUM(H16:H18)</f>
        <v>36</v>
      </c>
      <c r="I19" s="56" t="s">
        <v>266</v>
      </c>
    </row>
  </sheetData>
  <mergeCells count="4">
    <mergeCell ref="B3:D3"/>
    <mergeCell ref="B13:D13"/>
    <mergeCell ref="G3:I3"/>
    <mergeCell ref="G13:I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vt:lpstr>
      <vt:lpstr>td</vt:lpstr>
      <vt:lpstr>avance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EXITO</cp:lastModifiedBy>
  <dcterms:created xsi:type="dcterms:W3CDTF">2021-02-18T01:29:41Z</dcterms:created>
  <dcterms:modified xsi:type="dcterms:W3CDTF">2021-10-21T18:18:04Z</dcterms:modified>
</cp:coreProperties>
</file>