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hidePivotFieldList="1"/>
  <bookViews>
    <workbookView xWindow="-105" yWindow="-105" windowWidth="21840" windowHeight="12570"/>
  </bookViews>
  <sheets>
    <sheet name="seguim" sheetId="1" r:id="rId1"/>
    <sheet name="td" sheetId="2" r:id="rId2"/>
    <sheet name="avance" sheetId="3" r:id="rId3"/>
  </sheets>
  <definedNames>
    <definedName name="_xlnm._FilterDatabase" localSheetId="0" hidden="1">seguim!$A$3:$AQ$39</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3" l="1"/>
  <c r="G9" i="3"/>
  <c r="H19" i="3"/>
  <c r="G19" i="3"/>
  <c r="J17" i="3"/>
  <c r="J16" i="3"/>
  <c r="J7" i="3"/>
  <c r="J6" i="3"/>
  <c r="C19" i="3" l="1"/>
  <c r="B19" i="3"/>
  <c r="E17" i="3"/>
  <c r="E16" i="3"/>
  <c r="C9" i="3" l="1"/>
  <c r="B9" i="3"/>
  <c r="E7" i="3"/>
  <c r="E6" i="3"/>
  <c r="F27" i="2"/>
  <c r="D27" i="2"/>
  <c r="H24" i="2"/>
  <c r="H23" i="2"/>
  <c r="H22" i="2"/>
  <c r="H21" i="2"/>
  <c r="H20" i="2"/>
  <c r="H19" i="2"/>
  <c r="H18" i="2"/>
  <c r="H17" i="2"/>
  <c r="H16" i="2"/>
  <c r="H15" i="2"/>
  <c r="H14" i="2"/>
  <c r="H13" i="2"/>
  <c r="H12" i="2"/>
  <c r="H11" i="2"/>
  <c r="H10" i="2"/>
  <c r="H9" i="2"/>
  <c r="H8" i="2"/>
  <c r="H7" i="2"/>
  <c r="H6" i="2"/>
  <c r="H5" i="2"/>
  <c r="H4" i="2"/>
  <c r="H3" i="2"/>
  <c r="E27" i="2" l="1"/>
  <c r="G27" i="2" s="1"/>
</calcChain>
</file>

<file path=xl/sharedStrings.xml><?xml version="1.0" encoding="utf-8"?>
<sst xmlns="http://schemas.openxmlformats.org/spreadsheetml/2006/main" count="1109" uniqueCount="327">
  <si>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</si>
  <si>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</si>
  <si>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</si>
  <si>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</si>
  <si>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</si>
  <si>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</si>
  <si>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</si>
  <si>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</si>
  <si>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</si>
  <si>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</si>
  <si>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</si>
  <si>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</si>
  <si>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Junio 30 de 2019</t>
  </si>
  <si>
    <t>CUMPLIMIENTO a Junio 30 de 2019</t>
  </si>
  <si>
    <t>ANÁLISIS SEGUIMIENTO OCI -Septiembre 30 de 2019</t>
  </si>
  <si>
    <t>CUMPLIMIENTO a Septiembre 30 de 2019</t>
  </si>
  <si>
    <t>ANÁLISIS SEGUIMIENTO OCI -Diciembre 30 de 2019</t>
  </si>
  <si>
    <t>CUMPLIMIENTO a dicimembre 30 de 2019</t>
  </si>
  <si>
    <t>ESTADO
Diciembre 30 de 2019</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</si>
  <si>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</si>
  <si>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</si>
  <si>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</si>
  <si>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</si>
  <si>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</si>
  <si>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</si>
  <si>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</si>
  <si>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</si>
  <si>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</si>
  <si>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</si>
  <si>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2017 2017</t>
  </si>
  <si>
    <t>2.2.1.2.1</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</si>
  <si>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</si>
  <si>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</si>
  <si>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</si>
  <si>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</si>
  <si>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</si>
  <si>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</si>
  <si>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</si>
  <si>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</si>
  <si>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INCUMPLIDA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</si>
  <si>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</si>
  <si>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Sin reporte de avance</t>
  </si>
  <si>
    <t>AVERIGUACION PRELIMINAR</t>
  </si>
  <si>
    <t>Subgerencia de Desarrollo de Proyectos</t>
  </si>
  <si>
    <t>Adelantar las obras conforme a lo establecido en la nueva licencia de construcción.</t>
  </si>
  <si>
    <t>Obras ejecutadas conforme a la nueva licencia tramitada</t>
  </si>
  <si>
    <t>Obras ejecutadas conforme a la licencia /Obras a ejecutar según licencia de construcción</t>
  </si>
  <si>
    <t>2019 2019</t>
  </si>
  <si>
    <t>3.1.1.1</t>
  </si>
  <si>
    <t>Hallazgo administrativo, por inconsistencias en la rendición de la cuenta frente a indicadores de gestión</t>
  </si>
  <si>
    <t>No se realizó una verificación adicional de la información consignada  por el funcionario responsable de la Subgerencia de Planeación y Administración de Proyectos en el formato CB 0404 de la cuenta anual 2018, antes de su transmisión en el SIVICOF.</t>
  </si>
  <si>
    <t>Revisar y aprobar  a través de  visto bueno (Nombre, firma y fecha) del Subgerente de Planeación y Administración de Proyectos, de la información consignada en el formato CB 0404 de la cuenta anual, antes de ser remitido a la Oficina Asesora de Control Interno para su transmisión.</t>
  </si>
  <si>
    <t>Formato revisado y aprobado</t>
  </si>
  <si>
    <t xml:space="preserve">Formato revisado y aprobado  </t>
  </si>
  <si>
    <t xml:space="preserve">La cuenta anual, se presenta en el mes de febrero de 2020. Acción finaliza en febrero de 2020. </t>
  </si>
  <si>
    <t>La Acción finaliza en el año  2020</t>
  </si>
  <si>
    <t>La Acción finaliza en febrero de  2020, por tal razón mediante comunicación 20201200003713 de fecha 27/01/2020 indica que a la fecha no se han registrado acciones en este hallazgo.</t>
  </si>
  <si>
    <t>EN PROCESO
EN TERMINOS</t>
  </si>
  <si>
    <t>La accion fue cumplida el 14 de febrero de 2020. La comunicación de la acción fue radicada el 8 de mayo de 2020 mediante comunicacion 20201200017923</t>
  </si>
  <si>
    <t>CUMPLIDA</t>
  </si>
  <si>
    <t>Subgerencia de Planeación y Administración de Proyectos</t>
  </si>
  <si>
    <t>3.1.1.2</t>
  </si>
  <si>
    <t>Hallazgo administrativo, por inconsistencias en información registrada y suministrada por la ERU</t>
  </si>
  <si>
    <t>Error de digitación en el diligenciamiento del formato diseñado por la Contraloría Distrital para solicitar la información de  los contratos asociados a las metas establecidas en el proyecto de inversión No. 83.</t>
  </si>
  <si>
    <t>Generar un reporte mensual en el cual se relacionen los contratos suscritos y su asociación a cada una de las metas por proyecto de inversión.</t>
  </si>
  <si>
    <t>Número de reportes generados</t>
  </si>
  <si>
    <t xml:space="preserve">Número de reportes mensuales generados </t>
  </si>
  <si>
    <t>Se evidenció que se han generado tres (3) reportes.</t>
  </si>
  <si>
    <t>Remite archivo en excel, lo cual permite evidenciar que han generado el informe respectivamente de los meses de agosto y septiembre, denominados: Seguimiento PC Metas Inversión Agosto.xls y Seguimiento PC Metas Inversión Septiembre.xls. Acumula 5 Infomes al año,</t>
  </si>
  <si>
    <t>Remite archivo en excel con corte  en los meses de agosto y septiembre. Asi mismo se cuenta con el archivo consolidado denominado seguimiento plan de  contratacion metas CI dic2019.xls. Acumula 6 Infomes al año.</t>
  </si>
  <si>
    <t>3.1.3.3</t>
  </si>
  <si>
    <t>Hallazgo administrativo, por inconsistencias en la aprobación del anexo modificatorio de la garantía del Contrato 166 de 2018</t>
  </si>
  <si>
    <t>Aprobación incorrecta del anexo modificatorio de una póliza en el contrato 166 de 2018.</t>
  </si>
  <si>
    <t xml:space="preserve">Capacitación Interna en la Dirección de Gestión Contractual sobre aprobación de garantías que permitan amparar el cumplimiento del contrato. </t>
  </si>
  <si>
    <t>Capacitaciones efectuadas</t>
  </si>
  <si>
    <t xml:space="preserve">Capacitaciones realizadas </t>
  </si>
  <si>
    <t xml:space="preserve">Se evidenció que se realizó una capacitación el 13/06/2019 en la DGC. </t>
  </si>
  <si>
    <t xml:space="preserve">La Acción finaliza en abril del año 2020. Teniendo en cuenta ese término la segunda capacitación programada se realizará antes de la fecha de vencimiento de la acción. </t>
  </si>
  <si>
    <t>La accion fue cumplida el 10 de enero de 2020, mediante presentación interna y validacion con listado de asistencia</t>
  </si>
  <si>
    <t xml:space="preserve">Dirección de Gestión Contractual </t>
  </si>
  <si>
    <t>3.2.2.3</t>
  </si>
  <si>
    <t>Hallazgo administrativo, por no contar con el documento de cronograma y costos en los planes de gestión social.</t>
  </si>
  <si>
    <t>Ausencia de un cronograma y un plan de costos para la implementación del Plan de Gestión Social</t>
  </si>
  <si>
    <t xml:space="preserve">Elaborar el cronograma de ejecución del Plan de Gestión Social </t>
  </si>
  <si>
    <t>Cronograma elaborado</t>
  </si>
  <si>
    <t>Actividad en proceso. No se reportó avance ni soportes.</t>
  </si>
  <si>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</si>
  <si>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 xml:space="preserve">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
</t>
  </si>
  <si>
    <t xml:space="preserve">Oficina de Gestión Social </t>
  </si>
  <si>
    <t xml:space="preserve">Elaborar el plan de costos del Plan de Gestión Social </t>
  </si>
  <si>
    <t>Plan de costos elaborado</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</si>
  <si>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</si>
  <si>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t>3.2.1.1</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</si>
  <si>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t>
  </si>
  <si>
    <t xml:space="preserve">El contrato suscrito no contemplaba la opción de liquidación </t>
  </si>
  <si>
    <t>Instruir a las fiduciarias para que en los informes mensuales de los patrimonios autónomos que administran se incluya el estado y gestión de las cuentas por cobrar pendientes de legalizar.</t>
  </si>
  <si>
    <t>Instrucciones Fiduciarias</t>
  </si>
  <si>
    <t>Instrucciones Fiduciarias remitidas / Fiduciarias existentes</t>
  </si>
  <si>
    <t>N.A.</t>
  </si>
  <si>
    <t>EN PROCESO
EN TERMINOS</t>
  </si>
  <si>
    <r>
      <t xml:space="preserve">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t>
    </r>
    <r>
      <rPr>
        <b/>
        <sz val="11"/>
        <rFont val="Arial"/>
        <family val="2"/>
      </rPr>
      <t>No se han reportado soportes de avance por parte de las Fiduciarias.</t>
    </r>
  </si>
  <si>
    <t>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t>
  </si>
  <si>
    <t>Subgerencia de Gestion Inmobiliaria</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</si>
  <si>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t>
  </si>
  <si>
    <t>Incluir en el formato de cierre financiero y liquidación de contratos, una casilla en la que se certifique que previo a la liquidación que se verificó el estado de cuentas por cobrar pendientes de legalizar.</t>
  </si>
  <si>
    <t>Formato Cierre Financiero</t>
  </si>
  <si>
    <t>Formato de Cierre Financiero y Liquidación de Contratos actualizado</t>
  </si>
  <si>
    <t>Se incluye en el formato de liquidacion de contratos una casilla con una nota que certifica que se verificó el estado de cuentas por cobrar pendientes por legalizar, la cual puede ser consultado en MIPG</t>
  </si>
  <si>
    <t xml:space="preserve">Incluir en la clausula de liquidación de los contratos de derecho privado, el procedimiento y la autorización por parte del contratista para que el contratante pueda liquidar unilateralmente. </t>
  </si>
  <si>
    <t>Minuta Contratos de Derecho Privado</t>
  </si>
  <si>
    <t xml:space="preserve">Contratos de derecho privado con nueva clausula de liquidación incluida / contratos de derecho privado suscritos  </t>
  </si>
  <si>
    <t>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t>
  </si>
  <si>
    <t>Subgerencia de Gestion Inmobiliaria
Direccion de Gestion Contractual</t>
  </si>
  <si>
    <t>4.1.1</t>
  </si>
  <si>
    <t>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t>
  </si>
  <si>
    <t xml:space="preserve">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t>
  </si>
  <si>
    <t>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t>
  </si>
  <si>
    <t xml:space="preserve">Convenios revisados </t>
  </si>
  <si>
    <t xml:space="preserve">Número de convenios revisados para verificación y actualización normativa /Número de convenios vigentes suscritos con la Secretaría Distrital de Hábitat   </t>
  </si>
  <si>
    <t xml:space="preserve">Se adelantó la revisión y verificación normativa del Convenio 206 de 2014, encontrando que normativamente se encuentra ajustado a la reglamentación vigente a partir de la expedición de la Ley 1537 de 2012 y sus decretos reglamentarios, en materia de subsidios de vivienda. 
Se revisó adicionalmente el contrato fiduciario de IDIPRON USME II, asi mismo se generó observaciones mediante informes remitidos a la Gerencia General mediante radicados Nos: 20196000041723 de 04/12/2019 y 20206000003573 de 27/01/2020.
</t>
  </si>
  <si>
    <t>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
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
La accion fue cumplida el 30 de abril de 2020</t>
  </si>
  <si>
    <t>Gerencia de Vivienda
Subgerencia Juridica</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</si>
  <si>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</si>
  <si>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</si>
  <si>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</si>
  <si>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</si>
  <si>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</si>
  <si>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</si>
  <si>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</si>
  <si>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</si>
  <si>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</si>
  <si>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</si>
  <si>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</si>
  <si>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</si>
  <si>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</si>
  <si>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</si>
  <si>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</si>
  <si>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</si>
  <si>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</si>
  <si>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</si>
  <si>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</si>
  <si>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</si>
  <si>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</si>
  <si>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</si>
  <si>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</si>
  <si>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</si>
  <si>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Elaborar un documento de diagnóstico de las condiciones  del parque Zonal La Estación, en el que se identifiquen los deterioros y las necesidades de mantenimiento.</t>
  </si>
  <si>
    <t xml:space="preserve">Documento de diagnóstico </t>
  </si>
  <si>
    <t>Diagnóstico de las condiciones del parque zonal La Estación</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</si>
  <si>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</si>
  <si>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</si>
  <si>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</si>
  <si>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</si>
  <si>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</si>
  <si>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</si>
  <si>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</si>
  <si>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</si>
  <si>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</si>
  <si>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</si>
  <si>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</si>
  <si>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</si>
  <si>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</si>
  <si>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</si>
  <si>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</si>
  <si>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</si>
  <si>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</si>
  <si>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</si>
  <si>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</si>
  <si>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</si>
  <si>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</si>
  <si>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</si>
  <si>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</si>
  <si>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</si>
  <si>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</si>
  <si>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</si>
  <si>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</si>
  <si>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</si>
  <si>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</si>
  <si>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</si>
  <si>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Hallazgo administrativo por inconsistencias en  el estudio de mercado para la suscripción del contrato de obra 350 de 2019</t>
  </si>
  <si>
    <t>De acuerdo con lo reportado por el Ente de Control , existen inconsistencias en el estudio de mercado realizado para el contrato 350 de 2019 y algunos aspectos no fueron incluidos en los estudios previos, quitando garantía al principio de transparencia y publicidad.</t>
  </si>
  <si>
    <t>Realizar una (1) jornada de orientación sobre elaboración de estudios de mercado</t>
  </si>
  <si>
    <t>Jornada de Orientación</t>
  </si>
  <si>
    <t>Jornada de Orientación realizada/Jornada de Orientación programada</t>
  </si>
  <si>
    <t>Conforme a lo planeado el dia 12 de Noviembre se llevó a cabo una jornada de orientacion sobre especificaciones generales para la elaboracion de estudios de sector y estudios de mercado en los procesos de contratacion publica. Se anexa listado de asistencia y presentación.</t>
  </si>
  <si>
    <t>3.1.3.4</t>
  </si>
  <si>
    <t>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t>
  </si>
  <si>
    <t>De acuerdo con lo reportado por el Ente de Control, existen discrepancias entre las garantías consagradas en los estudios previos y el contrato, inconsistencias en el estudio de mercado y en la publicación de algunos soportes en la plataforma SECOP.</t>
  </si>
  <si>
    <t>Solicitar a los ordenadores del gasto la definición de los flujos de aprobación contractual,  con el fin de incorporar un (1) nuevo revisor previo a la suscripción final en la plataforma SECOP y socializar el nuevo flujo mediante comunicación interna.</t>
  </si>
  <si>
    <t>Flujo de aprobación SECOP</t>
  </si>
  <si>
    <t>Flujo de aprobación actualizado</t>
  </si>
  <si>
    <t xml:space="preserve">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</si>
  <si>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</si>
  <si>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</si>
  <si>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</si>
  <si>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</si>
  <si>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Conforme a lo planeado el dia 12 de Noviembre se llevó a cabo una jornada de orientacion sobre especificaciones generales para la elaboracion de estudios de sector y estudios de mercado en los procesos de contratacion publica. Se anexa listado de asistencia</t>
  </si>
  <si>
    <t>Debilidades en la publicación de documentos de ejecución del contrato No. 212 de 2019 FAMOC DEPANEL.</t>
  </si>
  <si>
    <t>Comunicación Interna</t>
  </si>
  <si>
    <t>Se encuentra elaborada la propuesta de Comunicación Interna con los lineamientos sobre ejecución contractual en la plataforma SECOP II de los contratos a cargo de la Subgerencia de Gestión Corporativa. Anexo 1 Propuesta de Comunicación Interna</t>
  </si>
  <si>
    <t>Se elaboró y socializó la Comunicación Interna con lineamientos sobre ejecución contractual en la plataforma Secop II  de los contratos a cargo de la Subgerencia de Gestión Corporativa. Anexo soporte evidencia</t>
  </si>
  <si>
    <t>Subgerencia de Gestión Corporativa</t>
  </si>
  <si>
    <t>3.1.3.5</t>
  </si>
  <si>
    <t xml:space="preserve">Hallazgo administrativo por la publicación extemporánea en el SECOP de los informes presentados por el contratista relacionados con la ejecución del contrato 203 de 2019.  </t>
  </si>
  <si>
    <t>De acuerdo con lo reportado por el Ente de Control, existen inconsistencias en la publicación de los informes mensuales de ejecución del contratista en la plataforma SECOP</t>
  </si>
  <si>
    <t xml:space="preserve">Realizar y socializar una (1) comunicación interna sobre los parámetros que deben seguir los supervisores de contratos cuando se requiera publicar documentos o soportes en la plataforma SECOP </t>
  </si>
  <si>
    <t>Comunicación realizada y socializada</t>
  </si>
  <si>
    <t>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</si>
  <si>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</si>
  <si>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</si>
  <si>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</si>
  <si>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</si>
  <si>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</si>
  <si>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</si>
  <si>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</si>
  <si>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</si>
  <si>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</si>
  <si>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</si>
  <si>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</si>
  <si>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</si>
  <si>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</si>
  <si>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</si>
  <si>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</si>
  <si>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</si>
  <si>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</si>
  <si>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</si>
  <si>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</si>
  <si>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</si>
  <si>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</si>
  <si>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</si>
  <si>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</si>
  <si>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</si>
  <si>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</si>
  <si>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</si>
  <si>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</si>
  <si>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</si>
  <si>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</si>
  <si>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</si>
  <si>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</si>
  <si>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</si>
  <si>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</si>
  <si>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</si>
  <si>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</si>
  <si>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</si>
  <si>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</si>
  <si>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</si>
  <si>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</si>
  <si>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</si>
  <si>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</si>
  <si>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</si>
  <si>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</si>
  <si>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</si>
  <si>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</si>
  <si>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</si>
  <si>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</si>
  <si>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</si>
  <si>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</si>
  <si>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</si>
  <si>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</si>
  <si>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</si>
  <si>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</si>
  <si>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</si>
  <si>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</si>
  <si>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</si>
  <si>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</si>
  <si>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</si>
  <si>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</si>
  <si>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CORTE DIC 31 DE 2020</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</si>
  <si>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</si>
  <si>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</si>
  <si>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</si>
  <si>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</si>
  <si>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</si>
  <si>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</si>
  <si>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</si>
  <si>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</si>
  <si>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</si>
  <si>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</si>
  <si>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</si>
  <si>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</si>
  <si>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
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
En el mismo sentido, la Curaduría No 5 manifiesta en el concepto de norma No MP-CU5-0654-20: “…me permito precisar que se aplicaría la exigencia de estacionamientos Privados 1 x 8 viviendas y Visitantes 1 x 18 viviendas.”
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
Actualmente, está en proceso de revisión al interior de la entidad, oficio dirigido a la comunidad con las conclusiones dadas por la curaduría.</t>
  </si>
  <si>
    <t>CORTE MAR 31 DE 2021</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</si>
  <si>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</si>
  <si>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</si>
  <si>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</si>
  <si>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</si>
  <si>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</si>
  <si>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</si>
  <si>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</si>
  <si>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</si>
  <si>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</si>
  <si>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</si>
  <si>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</si>
  <si>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</si>
  <si>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</si>
  <si>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</si>
  <si>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</si>
  <si>
    <t>ANÁLISIS SEGUIMIENTO OCI - Junio 30 de 2021</t>
  </si>
  <si>
    <t>CUMPLIMIENTO a junio 30 de 2021</t>
  </si>
  <si>
    <t>ESTADO a junio 30 de 2021</t>
  </si>
  <si>
    <t>Se actualizó el procedimiento de Gestión Social en territorio PD-79, incluyendo actividades de participación comunitaria y especificando la norma para la formulación de los Planes de Gestión Social.</t>
  </si>
  <si>
    <t>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t>
  </si>
  <si>
    <t xml:space="preserve">1.	Se elaboró el procedimiento PD-90 Recibo y entrega de obras y áreas de cesiones públicas V1 y el formato FT-193 REQUISITOS MÍNIMOS PARA ENTREGA DE OBRA V1 de fecha 25/06/2021 (se adjuntan los documentos los cuales se encuentran publicados en la ERUNET).
2.	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
3.	Se inició la implementación del procedimiento, por lo cual se anexa el formato FT-193 REQUISITOS MÍNIMOS PARA ENTREGA DE OBRA V1, diligenciado el pasado 29 de junio de 2021, para el proyecto ETAPA 7C DEL PROVENIR. </t>
  </si>
  <si>
    <t>Se anexan documentos de aprobación y recibo por parte del IDRD, Acta 16 recibo por parte del DADEP, Oficio mediante el cual el DADEP comunica al IDRD su competencia sobre el mentenimiento del Parque La Estación</t>
  </si>
  <si>
    <t>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t>
  </si>
  <si>
    <t>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t>
  </si>
  <si>
    <t xml:space="preserve">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t>
  </si>
  <si>
    <t>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t>
  </si>
  <si>
    <t xml:space="preserve">Se encuentra pendiente la segunda socialización de la circular informativa programada para el segundo semestre de 2021.
De acuerdo con lo concertado en el área, la segunda socialización de la circular informativa se llevará a cabo el 26 de agosto de 2021.
</t>
  </si>
  <si>
    <t>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
Adicionalmente, se detalla el seguimiento realizado en 4 aspectos:
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
b. Comunicación dirigida a la copropiedad remitiendo el informe diagnóstico indicando que ese es el resultado de la revisión técnica de la solicitud. RTA: Se adjunta la comunicación S2021001354 con asunto "Conceptos de Curadurías y Secretaria Distrital de Planeación sobre normas aplicables a parqueaderos y ascensores en el proyecto plaza de la hoja" de fecha 16 de abril de 2021. (Ver archivos: S2021001354 Comunicación a la copropiedad)
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
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t>
  </si>
  <si>
    <t>CORTE JUN 30 DE 2021</t>
  </si>
  <si>
    <t>Mediante radicado interno N° I2020000044 de fecha 18 de diciembre DE 2020 se socializó a los supervisores  algunas situaciones de mejora  en el ejercicio de la supervision de los contratos relacionado con la publiacacion en el SECOP</t>
  </si>
  <si>
    <t>Con corte a 30 de junio de 2021 se adjuntan los informes semanales remitidos por el Fideicomitente Constructor durante el seguimiento del trimestre así: 4 del mes de abril, 4 del mes de mayo y 3 del mes de junio.
Como evidencia adicional de los 11 informes se remite archivo en excel denominado “seguimiento a comercialización Nelekonar” que da cuenta de los compromisos establecidos en las reuniones de seguimiento semanal.
Con corte a 30 de junio el estado de la comercialización es del 100%, con el siguiente detalle:  
* 76 viviendas entregadas
* 18 viviendas tienen promesa de compraventa suscrita, en estudio de títulos, avalúo y legalización del crédito hipotecario por parte de las diferentes entidades financieras
* 33 viviendas en trámite de escrituración y registro
* 2 hogares en proceso de firma de compraventa
* 2 hogares a la espera de asignación del SDVE y/o VUR</t>
  </si>
  <si>
    <t>ANÁLISIS SEGUIMIENTO OCI - Septiembre 30 de 2021</t>
  </si>
  <si>
    <t>CUMPLIMIENTO a septiembre 30 de 2021</t>
  </si>
  <si>
    <t>ESTADO a septiembre 30 de 2021</t>
  </si>
  <si>
    <r>
      <t xml:space="preserve">De acuerdo con los soportes aportados por la ERU mediante radicados 20204200048641 y 20204200049321 la Contraloría de Bogotá da como </t>
    </r>
    <r>
      <rPr>
        <b/>
        <sz val="11"/>
        <rFont val="Arial"/>
        <family val="2"/>
      </rPr>
      <t>Cumplida Efectiva</t>
    </r>
    <r>
      <rPr>
        <sz val="11"/>
        <rFont val="Arial"/>
        <family val="2"/>
      </rPr>
      <t xml:space="preserve"> la acción realizada en el Informe final de la Auditoría de Desempeño Código 72 PAD 2020.</t>
    </r>
  </si>
  <si>
    <t>Mediante Informe Final de Auditoría de Regularidad COD 65 de agosto de 2020, la Contraloría de Bogotá categoriza en AVERIGUACION PRELIMINAR la acción realizada dentro de la vigencia 2019 y activa el Proceso Administrativo Sancionatorio</t>
  </si>
  <si>
    <t>Con corte a 30 de septiembre de 2021 se adjuntan los informes semanales remitidos por el Fideicomitente Constructor durante el seguimiento del trimestre así: 4 del mes de julio, 4 del mes de Agosto y 4 del mes de septiembre.
Como evidencia adicional de los 12 informes se remite archivo en excel denominado “seguimiento a comercialización Nelekonar” que da cuenta de los compromisos establecidos en las reuniones de seguimiento semanal con el fideicomitente constructor y la SDHT. 
Con corte a 30 de septiembre el estado de la comercialización es el siguiente: 
* 120 viviendas entregadas
* 7 viviendas tienen promesa de compraventa suscrita, en estudio de títulos, avalúo y legalización del crédito hipotecario por parte de las diferentes entidades financieras
* 3 hogares en trámite de escrituración y registro   
* 1 hogar en proceso de desistimiento por pérdida del cierre financiero</t>
  </si>
  <si>
    <t>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
Se anexa correo electrónico y PDF del protocolo.</t>
  </si>
  <si>
    <t>CORTE SEP 30 DE 2021</t>
  </si>
  <si>
    <r>
      <t xml:space="preserve">Mediante Informe Preliminar de Auditoría de Regularidad COD 56 de 22 de septiembre de 2021, con radicado E2021005653, la Contraloría de Bogotá calificó como </t>
    </r>
    <r>
      <rPr>
        <b/>
        <sz val="11"/>
        <rFont val="Arial"/>
        <family val="2"/>
      </rPr>
      <t>Cumplida Efectiva</t>
    </r>
    <r>
      <rPr>
        <sz val="11"/>
        <rFont val="Arial"/>
        <family val="2"/>
      </rPr>
      <t xml:space="preserve"> la acción realizada dentro de la vigencia 2020</t>
    </r>
  </si>
  <si>
    <r>
      <t xml:space="preserve">Mediante Informe Preliminar de Auditoría de Regularidad COD 56 de 22 de septiembre de 2021, con radicado E2021005653, la Contraloría de Bogotá calificó como </t>
    </r>
    <r>
      <rPr>
        <b/>
        <sz val="11"/>
        <rFont val="Arial"/>
        <family val="2"/>
      </rPr>
      <t>Cumplida Inefectiva</t>
    </r>
    <r>
      <rPr>
        <sz val="11"/>
        <rFont val="Arial"/>
        <family val="2"/>
      </rPr>
      <t xml:space="preserve"> la acción realizada dentro de la vigencia 2020 y configura la siguiente observación: 3.1.2.2 Observación administrativa por la falta de efectividad de la acción formulada al hallazgo 3.1.3.5 Acción 1 relacionada con la publicación extemporánea de información en el SECOP II</t>
    </r>
  </si>
  <si>
    <t>Elaborar y socializar una Comunicación Interna con lineamientos sobre ejecución contractual en la plataforma SECOP II de los contratos a cargo de la Subgerencia de Gestión Corporativa.</t>
  </si>
  <si>
    <r>
      <t xml:space="preserve">Mediante Informe Preliminar de Auditoría de Regularidad COD 56 de 22 de septiembre de 2021, con radicado E2021005653, la Contraloría de Bogotá calificó como </t>
    </r>
    <r>
      <rPr>
        <b/>
        <sz val="11"/>
        <rFont val="Arial"/>
        <family val="2"/>
      </rPr>
      <t>Cumplida Inefectiva</t>
    </r>
    <r>
      <rPr>
        <sz val="11"/>
        <rFont val="Arial"/>
        <family val="2"/>
      </rPr>
      <t xml:space="preserve"> la acción realizada dentro de la vigencia 2020 y configura la siguiente observación: 3.1.2.1 Observación administrativa con presunta incidencia disciplinaria por la falta de efectividad de la acción formulada al hallazgo 3.1.3.4 Acción 4 relacionada con la omisión de la publicación de documentos contractuales en el SECOP II
Teniendo en cuenta que la acción fue declarada inefectiva en el informe preliminar de la Contraloría en el marco de la auditoría regular, se procede a informar sobre las actuaciones adelantadas por la Subgerencia de Gestión Corporativa en la presente vigencia. Desde hace 4 meses se viene adelantando la labor de llevar a cabo la actualización en la plataforma SECOP II, de los informes de ejecución de todos y cada uno de los contratistas, con su respectivo estado de "aprobado" y "pagado". Así mismo, el cargue de las órdenes de pago de cada contrato, de acuerdo a la base de datos interna del equipo de contratación de la Subgerencia Corporativa, estando esta tarea al día de los contratos que se encuentran en ejecución. Por otra parte, el equipo de contratos de la SGC se encuentra adelantando las gestiones para el cargue y publicación de los documentos de ejecución del contrato de otras vigencias. Anexo 1. Estado de cargue y publicaciones de contratos en ejecución y/o liquidados. </t>
    </r>
  </si>
  <si>
    <t>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
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t>
  </si>
  <si>
    <t>Se envió comunicación a la SDS y a la Subred Centro Oriente, remitiendo el informe semestral elaborado, para su revisión y firma - Radicados ERU S2021004069 y S2021004070.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</si>
</sst>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C0A]d\-mmm\-yy;@"/>
    <numFmt numFmtId="166" formatCode="0.0%"/>
  </numFmts>
  <fonts count="14"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Arial Narrow"/>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
      <patternFill patternType="solid">
        <fgColor rgb="FF92D050"/>
        <bgColor indexed="64"/>
      </patternFill>
    </fill>
    <fill>
      <patternFill patternType="solid">
        <fgColor theme="5" tint="0.39997558519241921"/>
        <bgColor indexed="64"/>
      </patternFill>
    </fill>
  </fills>
  <borders count="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6" fillId="2" borderId="2" xfId="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justify" vertical="center" wrapText="1"/>
      <protection locked="0"/>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5" fillId="3" borderId="2"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5"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5" fontId="5" fillId="5" borderId="2" xfId="0" applyNumberFormat="1" applyFont="1" applyFill="1" applyBorder="1" applyAlignment="1" applyProtection="1">
      <alignment horizontal="center" vertical="center" wrapText="1"/>
      <protection locked="0"/>
    </xf>
    <xf numFmtId="9" fontId="3" fillId="0" borderId="0" xfId="1" applyFont="1" applyBorder="1" applyAlignment="1">
      <alignment horizontal="center"/>
    </xf>
    <xf numFmtId="9" fontId="9" fillId="0" borderId="0" xfId="1" applyFont="1" applyBorder="1" applyAlignment="1">
      <alignment horizontal="center"/>
    </xf>
    <xf numFmtId="0" fontId="0" fillId="0" borderId="0" xfId="0" applyAlignment="1">
      <alignment horizontal="right"/>
    </xf>
    <xf numFmtId="0" fontId="10" fillId="0" borderId="0" xfId="0" applyFont="1" applyAlignment="1">
      <alignment horizontal="right"/>
    </xf>
    <xf numFmtId="0" fontId="0" fillId="0" borderId="0" xfId="0" pivotButton="1"/>
    <xf numFmtId="0" fontId="0" fillId="0" borderId="0" xfId="0" pivotButton="1" applyAlignment="1">
      <alignment horizontal="right"/>
    </xf>
    <xf numFmtId="0" fontId="2" fillId="0" borderId="0" xfId="0" applyFont="1" applyAlignment="1">
      <alignment horizontal="center"/>
    </xf>
    <xf numFmtId="0" fontId="11" fillId="0" borderId="2" xfId="0" applyFont="1" applyBorder="1" applyAlignment="1">
      <alignment horizontal="center" vertical="center"/>
    </xf>
    <xf numFmtId="0" fontId="12"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justify" vertical="center" wrapText="1"/>
      <protection locked="0"/>
    </xf>
    <xf numFmtId="166" fontId="3" fillId="0" borderId="0" xfId="1" applyNumberFormat="1" applyFont="1" applyBorder="1" applyAlignment="1">
      <alignment horizontal="center"/>
    </xf>
    <xf numFmtId="0" fontId="12"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1" fillId="0" borderId="6" xfId="0" applyFont="1" applyBorder="1" applyAlignment="1">
      <alignment horizontal="center" vertical="center"/>
    </xf>
    <xf numFmtId="0" fontId="11"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5" fillId="7" borderId="2" xfId="0"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7" borderId="2" xfId="0" applyFont="1" applyFill="1" applyBorder="1" applyAlignment="1" applyProtection="1">
      <alignment horizontal="left" vertical="center" wrapText="1"/>
      <protection locked="0"/>
    </xf>
    <xf numFmtId="0" fontId="7" fillId="7" borderId="2" xfId="0" applyFont="1" applyFill="1" applyBorder="1" applyAlignment="1" applyProtection="1">
      <alignment horizontal="left" vertical="center"/>
      <protection locked="0"/>
    </xf>
    <xf numFmtId="0" fontId="5" fillId="7" borderId="2" xfId="0" applyFont="1" applyFill="1" applyBorder="1" applyAlignment="1" applyProtection="1">
      <alignment horizontal="justify" vertical="center" wrapText="1"/>
      <protection locked="0"/>
    </xf>
    <xf numFmtId="0" fontId="5" fillId="7" borderId="2" xfId="0" applyFont="1" applyFill="1" applyBorder="1" applyAlignment="1">
      <alignment horizontal="justify" vertical="center" wrapText="1"/>
    </xf>
    <xf numFmtId="9" fontId="5" fillId="7" borderId="2" xfId="1" applyFont="1" applyFill="1" applyBorder="1" applyAlignment="1">
      <alignment horizontal="center" vertical="center" wrapText="1"/>
    </xf>
    <xf numFmtId="9" fontId="5" fillId="7" borderId="2" xfId="1" applyFont="1" applyFill="1" applyBorder="1" applyAlignment="1">
      <alignment horizontal="left" vertical="center" wrapText="1"/>
    </xf>
    <xf numFmtId="9" fontId="5" fillId="7" borderId="2" xfId="0" applyNumberFormat="1" applyFont="1" applyFill="1" applyBorder="1" applyAlignment="1">
      <alignment horizontal="center" vertical="center" wrapText="1"/>
    </xf>
    <xf numFmtId="165" fontId="5" fillId="7" borderId="2" xfId="0" applyNumberFormat="1" applyFont="1" applyFill="1" applyBorder="1" applyAlignment="1" applyProtection="1">
      <alignment horizontal="center" vertical="center" wrapText="1"/>
      <protection locked="0"/>
    </xf>
    <xf numFmtId="0" fontId="5" fillId="8"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7" fillId="8" borderId="2" xfId="0" applyFont="1" applyFill="1" applyBorder="1" applyAlignment="1" applyProtection="1">
      <alignment horizontal="left" vertical="center"/>
      <protection locked="0"/>
    </xf>
    <xf numFmtId="0" fontId="5" fillId="8" borderId="2" xfId="0" applyFont="1" applyFill="1" applyBorder="1" applyAlignment="1" applyProtection="1">
      <alignment horizontal="justify" vertical="center" wrapText="1"/>
      <protection locked="0"/>
    </xf>
    <xf numFmtId="0" fontId="5" fillId="8" borderId="2" xfId="0" applyFont="1" applyFill="1" applyBorder="1" applyAlignment="1">
      <alignment horizontal="justify" vertical="center" wrapText="1"/>
    </xf>
    <xf numFmtId="9" fontId="5" fillId="8" borderId="2" xfId="1" applyFont="1" applyFill="1" applyBorder="1" applyAlignment="1">
      <alignment horizontal="center" vertical="center" wrapText="1"/>
    </xf>
    <xf numFmtId="9" fontId="5" fillId="8" borderId="2" xfId="1" applyFont="1" applyFill="1" applyBorder="1" applyAlignment="1">
      <alignment horizontal="left" vertical="center" wrapText="1"/>
    </xf>
    <xf numFmtId="165" fontId="5" fillId="8" borderId="2" xfId="0" applyNumberFormat="1" applyFont="1" applyFill="1" applyBorder="1" applyAlignment="1" applyProtection="1">
      <alignment horizontal="center" vertical="center" wrapText="1"/>
      <protection locked="0"/>
    </xf>
    <xf numFmtId="9" fontId="5" fillId="7" borderId="2" xfId="1" applyFont="1" applyFill="1" applyBorder="1" applyAlignment="1">
      <alignment vertical="center" wrapText="1"/>
    </xf>
    <xf numFmtId="9" fontId="5" fillId="8" borderId="2" xfId="1" applyFont="1" applyFill="1" applyBorder="1" applyAlignment="1">
      <alignment vertical="center" wrapText="1"/>
    </xf>
    <xf numFmtId="0" fontId="2" fillId="0" borderId="0" xfId="0" applyFont="1" applyAlignment="1">
      <alignment horizontal="center"/>
    </xf>
    <xf numFmtId="164" fontId="5" fillId="3" borderId="2" xfId="0" applyNumberFormat="1" applyFont="1" applyFill="1" applyBorder="1" applyAlignment="1">
      <alignment horizontal="left" vertical="center" wrapText="1"/>
    </xf>
    <xf numFmtId="0" fontId="5" fillId="0" borderId="0" xfId="0" applyFont="1" applyAlignment="1">
      <alignment vertical="center" wrapText="1"/>
    </xf>
    <xf numFmtId="9" fontId="5" fillId="3" borderId="4" xfId="1" applyFont="1" applyFill="1" applyBorder="1" applyAlignment="1">
      <alignment horizontal="justify" vertical="center" wrapText="1"/>
    </xf>
    <xf numFmtId="9" fontId="5" fillId="3" borderId="6" xfId="1" applyFont="1" applyFill="1" applyBorder="1" applyAlignment="1">
      <alignment horizontal="justify" vertical="center" wrapText="1"/>
    </xf>
    <xf numFmtId="164" fontId="5" fillId="3" borderId="4" xfId="0" applyNumberFormat="1" applyFont="1" applyFill="1" applyBorder="1" applyAlignment="1">
      <alignment horizontal="left" vertical="center" wrapText="1"/>
    </xf>
    <xf numFmtId="164" fontId="5" fillId="3" borderId="6" xfId="0" applyNumberFormat="1" applyFont="1" applyFill="1" applyBorder="1" applyAlignment="1">
      <alignment horizontal="left" vertical="center" wrapText="1"/>
    </xf>
    <xf numFmtId="0" fontId="2" fillId="0" borderId="0" xfId="0" applyFont="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488.603474768519" createdVersion="6" refreshedVersion="6" minRefreshableVersion="3" recordCount="36">
  <cacheSource type="worksheet">
    <worksheetSource ref="A3:AQ39" sheet="seguim"/>
  </cacheSource>
  <cacheFields count="43">
    <cacheField name="No" numFmtId="0">
      <sharedItems containsSemiMixedTypes="0" containsString="0" containsNumber="1" containsInteger="1" minValue="1" maxValue="36"/>
    </cacheField>
    <cacheField name="CÓDIGO DE LA ENTIDAD" numFmtId="0">
      <sharedItems containsSemiMixedTypes="0" containsString="0" containsNumber="1" containsInteger="1" minValue="263" maxValue="263"/>
    </cacheField>
    <cacheField name="VIGENCIA PAD AUDITORIA o VISITA" numFmtId="0">
      <sharedItems count="3">
        <s v="2017 2017"/>
        <s v="2019 2019"/>
        <s v="2020 2020"/>
      </sharedItems>
    </cacheField>
    <cacheField name="CODIGO AUDITORIA SEGÚN PAD DE LA VIGENCIA" numFmtId="0">
      <sharedItems containsSemiMixedTypes="0" containsString="0" containsNumber="1" containsInteger="1" minValue="20" maxValue="501" count="6">
        <n v="50"/>
        <n v="20"/>
        <n v="29"/>
        <n v="501"/>
        <n v="65"/>
        <n v="249"/>
      </sharedItems>
    </cacheField>
    <cacheField name="No. HALLAZGO o Numeral del Informe de la Auditoría o Visita" numFmtId="0">
      <sharedItems count="19">
        <s v="2.2.1.2.1"/>
        <s v="3.1.1.1"/>
        <s v="3.1.1.2"/>
        <s v="3.1.3.3"/>
        <s v="3.2.2.3"/>
        <s v="3.2.1.1"/>
        <s v="4.1.1"/>
        <s v="3.1.1"/>
        <s v="3.1.2.1"/>
        <s v="3.1.3.1"/>
        <s v="3.1.3.2"/>
        <s v="3.1.3.4"/>
        <s v="3.1.3.5"/>
        <s v="3.2.1.2"/>
        <s v="3.2.1.3"/>
        <s v="3.2.1.4"/>
        <s v="3.2.1.5"/>
        <s v="3.2.1.6"/>
        <s v="3.3.2.1"/>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9">
      <sharedItems containsBlank="1" longText="1"/>
    </cacheField>
    <cacheField name="CUMPLIMIENTO a Junio 30 de 2019" numFmtId="9">
      <sharedItems containsMixedTypes="1" containsNumber="1" minValue="0" maxValue="0.5"/>
    </cacheField>
    <cacheField name="ANÁLISIS SEGUIMIENTO OCI -Septiembre 30 de 2019" numFmtId="9">
      <sharedItems containsBlank="1" longText="1"/>
    </cacheField>
    <cacheField name="CUMPLIMIENTO a Septiembre 30 de 2019" numFmtId="9">
      <sharedItems containsMixedTypes="1" containsNumber="1" minValue="0" maxValue="1"/>
    </cacheField>
    <cacheField name="ANÁLISIS SEGUIMIENTO OCI -Diciembre 30 de 2019" numFmtId="9">
      <sharedItems containsBlank="1" longText="1"/>
    </cacheField>
    <cacheField name="CUMPLIMIENTO a dicimembre 30 de 2019" numFmtId="9">
      <sharedItems containsMixedTypes="1" containsNumber="1" minValue="0" maxValue="1"/>
    </cacheField>
    <cacheField name="ESTADO_x000a_Diciembre 30 de 2019" numFmtId="0">
      <sharedItems/>
    </cacheField>
    <cacheField name="ANÁLISIS SEGUIMIENTO OCI - Mayo 15 de 2020" numFmtId="0">
      <sharedItems containsBlank="1" longText="1"/>
    </cacheField>
    <cacheField name="CUMPLIMIENTO a mayo 15 de 2020" numFmtId="9">
      <sharedItems containsMixedTypes="1" containsNumber="1" containsInteger="1" minValue="0" maxValue="1"/>
    </cacheField>
    <cacheField name="ESTADO a mayo 15 de 2020" numFmtId="0">
      <sharedItems/>
    </cacheField>
    <cacheField name="ANÁLISIS SEGUIMIENTO OCI - Julio 15 de 2020" numFmtId="0">
      <sharedItems containsBlank="1" longText="1"/>
    </cacheField>
    <cacheField name="CUMPLIMIENTO a julio 15 de 2020" numFmtId="9">
      <sharedItems containsMixedTypes="1" containsNumber="1" containsInteger="1" minValue="0" maxValue="1"/>
    </cacheField>
    <cacheField name="ESTADO a julio 15 de 2020" numFmtId="0">
      <sharedItems/>
    </cacheField>
    <cacheField name="ANÁLISIS SEGUIMIENTO OCI - Octubre 30 de 2020" numFmtId="0">
      <sharedItems containsBlank="1" longText="1"/>
    </cacheField>
    <cacheField name="CUMPLIMIENTO a octubre 30 de 2020" numFmtId="9">
      <sharedItems containsSemiMixedTypes="0" containsString="0" containsNumber="1" minValue="0" maxValue="1"/>
    </cacheField>
    <cacheField name="ESTADO a octubre 30 de 2020" numFmtId="0">
      <sharedItems/>
    </cacheField>
    <cacheField name="ANÁLISIS SEGUIMIENTO OCI - Diciembre 31 de 2020" numFmtId="0">
      <sharedItems containsBlank="1" longText="1"/>
    </cacheField>
    <cacheField name="CUMPLIMIENTO a diciembre 31 de 2020" numFmtId="9">
      <sharedItems containsSemiMixedTypes="0" containsString="0" containsNumber="1" minValue="0" maxValue="1"/>
    </cacheField>
    <cacheField name="ESTADO a diciembre 31 de 2020" numFmtId="0">
      <sharedItems/>
    </cacheField>
    <cacheField name="ANÁLISIS SEGUIMIENTO OCI - Marzo 31 de 2021" numFmtId="0">
      <sharedItems containsBlank="1" longText="1"/>
    </cacheField>
    <cacheField name="CUMPLIMIENTO a marzo 31 de 2021" numFmtId="9">
      <sharedItems containsSemiMixedTypes="0" containsString="0" containsNumber="1" minValue="0" maxValue="1"/>
    </cacheField>
    <cacheField name="ESTADO a marzo 31 de 2021" numFmtId="0">
      <sharedItems/>
    </cacheField>
    <cacheField name="ANÁLISIS SEGUIMIENTO OCI - Junio 30 de 2021" numFmtId="0">
      <sharedItems containsBlank="1" longText="1"/>
    </cacheField>
    <cacheField name="CUMPLIMIENTO a junio 30 de 2021" numFmtId="9">
      <sharedItems containsSemiMixedTypes="0" containsString="0" containsNumber="1" minValue="0" maxValue="1"/>
    </cacheField>
    <cacheField name="ESTADO a junio 30 de 2021" numFmtId="0">
      <sharedItems/>
    </cacheField>
    <cacheField name="ANÁLISIS SEGUIMIENTO OCI - Septiembre 30 de 2021" numFmtId="0">
      <sharedItems containsBlank="1" longText="1"/>
    </cacheField>
    <cacheField name="CUMPLIMIENTO a septiembre 30 de 2021" numFmtId="9">
      <sharedItems containsSemiMixedTypes="0" containsString="0" containsNumber="1" minValue="0" maxValue="1"/>
    </cacheField>
    <cacheField name="ESTADO a septiembre 30 de 2021" numFmtId="0">
      <sharedItems count="3">
        <s v="AVERIGUACION PRELIMINAR"/>
        <s v="CUMPLIDA"/>
        <s v="EN PROCESO_x000a_EN TERMINOS"/>
      </sharedItems>
    </cacheField>
    <cacheField name="FECHA DE INICIO" numFmtId="165">
      <sharedItems containsSemiMixedTypes="0" containsNonDate="0" containsDate="1" containsString="0" minDate="2017-08-11T00:00:00" maxDate="2020-12-18T00:00:00"/>
    </cacheField>
    <cacheField name="FECHA DE MODIFICACION" numFmtId="165">
      <sharedItems containsNonDate="0" containsDate="1" containsString="0" containsBlank="1" minDate="2020-10-26T00:00:00" maxDate="2020-10-27T00:00:00"/>
    </cacheField>
    <cacheField name="FECHA DE TERMINACIÓN" numFmtId="165">
      <sharedItems containsSemiMixedTypes="0" containsNonDate="0" containsDate="1" containsString="0" minDate="2018-07-25T00:00:00" maxDate="2021-12-17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n v="1"/>
    <n v="263"/>
    <x v="0"/>
    <x v="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s v="INCUMPLIDA"/>
    <s v="Sin reporte de avance"/>
    <n v="0"/>
    <s v="INCUMPLIDA"/>
    <s v="Mediante Informe Final de Auditoría de Regularidad COD 65 de agosto de 2020, la Contraloría de Bogotá categoriza en AVERIGUACION PRELIMINAR la acción realizada dentro de la vigencia 2019 y activa el Proceso Administrativo Sancionatorio"/>
    <n v="0"/>
    <s v="AVERIGUACION PRELIMINAR"/>
    <s v="Sin reporte de avance"/>
    <n v="0"/>
    <s v="AVERIGUACION PRELIMINAR"/>
    <s v="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_x000a__x000a_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_x000a__x0009__x000a_En el mismo sentido, la Curaduría No 5 manifiesta en el concepto de norma No MP-CU5-0654-20: “…me permito precisar que se aplicaría la exigencia de estacionamientos Privados 1 x 8 viviendas y Visitantes 1 x 18 viviendas.”_x000a__x000a_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_x000a__x000a_Actualmente, está en proceso de revisión al interior de la entidad, oficio dirigido a la comunidad con las conclusiones dadas por la curaduría."/>
    <n v="0"/>
    <s v="AVERIGUACION PRELIMINAR"/>
    <s v="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_x000a__x000a_Adicionalmente, se detalla el seguimiento realizado en 4 aspectos:_x000a__x000a_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_x000a__x000a_b. Comunicación dirigida a la copropiedad remitiendo el informe diagnóstico indicando que ese es el resultado de la revisión técnica de la solicitud. RTA: Se adjunta la comunicación S2021001354 con asunto &quot;Conceptos de Curadurías y Secretaria Distrital de Planeación sobre normas aplicables a parqueaderos y ascensores en el proyecto plaza de la hoja&quot; de fecha 16 de abril de 2021. (Ver archivos: S2021001354 Comunicación a la copropiedad)_x000a__x000a_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_x000a__x000a_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
    <n v="0"/>
    <s v="AVERIGUACION PRELIMINAR"/>
    <m/>
    <n v="0"/>
    <x v="0"/>
    <d v="2017-08-11T00:00:00"/>
    <m/>
    <d v="2018-07-25T00:00:00"/>
    <s v="Subgerencia de Desarrollo de Proyectos"/>
  </r>
  <r>
    <n v="2"/>
    <n v="263"/>
    <x v="0"/>
    <x v="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m/>
    <n v="0"/>
    <m/>
    <n v="0"/>
    <s v="INCUMPLIDA"/>
    <m/>
    <n v="0"/>
    <s v="INCUMPLIDA"/>
    <s v="Sin reporte de avance"/>
    <n v="0"/>
    <s v="INCUMPLIDA"/>
    <s v="Mediante Informe Final de Auditoría de Regularidad COD 65 de agosto de 2020, la Contraloría de Bogotá categoriza en AVERIGUACION PRELIMINAR la acción realizada dentro de la vigencia 2019 y activa el Proceso Administrativo Sancionatorio"/>
    <n v="0"/>
    <s v="AVERIGUACION PRELIMINAR"/>
    <s v="Sin reporte de avance"/>
    <n v="0"/>
    <s v="AVERIGUACION PRELIMINAR"/>
    <m/>
    <n v="0"/>
    <s v="AVERIGUACION PRELIMINAR"/>
    <m/>
    <n v="0"/>
    <s v="AVERIGUACION PRELIMINAR"/>
    <m/>
    <n v="0"/>
    <x v="0"/>
    <d v="2017-08-11T00:00:00"/>
    <m/>
    <d v="2018-07-25T00:00:00"/>
    <s v="Subgerencia de Desarrollo de Proyectos"/>
  </r>
  <r>
    <n v="3"/>
    <n v="263"/>
    <x v="1"/>
    <x v="1"/>
    <x v="1"/>
    <n v="1"/>
    <s v="Hallazgo administrativo, por inconsistencias en la rendición de la cuenta frente a indicadores de gestión"/>
    <s v="No se realizó una verificación adicional de la información consignada  por el funcionario responsable de la Subgerencia de Planeación y Administración de Proyectos en el formato CB 0404 de la cuenta anual 2018, antes de su transmisión en el SIVICOF."/>
    <s v="Revisar y aprobar  a través de  visto bueno (Nombre, firma y fecha) del Subgerente de Planeación y Administración de Proyectos, de la información consignada en el formato CB 0404 de la cuenta anual, antes de ser remitido a la Oficina Asesora de Control Interno para su transmisión."/>
    <s v="Formato revisado y aprobado"/>
    <s v="Formato revisado y aprobado  "/>
    <s v="La cuenta anual, se presenta en el mes de febrero de 2020. Acción finaliza en febrero de 2020. "/>
    <n v="0"/>
    <s v="La Acción finaliza en el año  2020"/>
    <n v="0"/>
    <s v="La Acción finaliza en febrero de  2020, por tal razón mediante comunicación 20201200003713 de fecha 27/01/2020 indica que a la fecha no se han registrado acciones en este hallazgo."/>
    <n v="0"/>
    <s v="EN PROCESO_x000a_EN TERMINOS"/>
    <s v="La accion fue cumplida el 14 de febrero de 2020. La comunicación de la acción fue radicada el 8 de mayo de 2020 mediante comunicacion 20201200017923"/>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20-01-15T00:00:00"/>
    <m/>
    <d v="2020-02-28T00:00:00"/>
    <s v="Subgerencia de Planeación y Administración de Proyectos"/>
  </r>
  <r>
    <n v="4"/>
    <n v="263"/>
    <x v="1"/>
    <x v="1"/>
    <x v="2"/>
    <n v="1"/>
    <s v="Hallazgo administrativo, por inconsistencias en información registrada y suministrada por la ERU"/>
    <s v="Error de digitación en el diligenciamiento del formato diseñado por la Contraloría Distrital para solicitar la información de  los contratos asociados a las metas establecidas en el proyecto de inversión No. 83."/>
    <s v="Generar un reporte mensual en el cual se relacionen los contratos suscritos y su asociación a cada una de las metas por proyecto de inversión."/>
    <s v="Número de reportes generados"/>
    <s v="Número de reportes mensuales generados "/>
    <s v="Se evidenció que se han generado tres (3) reportes."/>
    <n v="0.33"/>
    <s v="Remite archivo en excel, lo cual permite evidenciar que han generado el informe respectivamente de los meses de agosto y septiembre, denominados: Seguimiento PC Metas Inversión Agosto.xls y Seguimiento PC Metas Inversión Septiembre.xls. Acumula 5 Infomes al año,"/>
    <n v="0.66"/>
    <s v="Remite archivo en excel con corte  en los meses de agosto y septiembre. Asi mismo se cuenta con el archivo consolidado denominado seguimiento plan de  contratacion metas CI dic2019.xls. Acumula 6 Infomes al año."/>
    <n v="1"/>
    <s v="CUMPLIDA"/>
    <m/>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05-10T00:00:00"/>
    <m/>
    <d v="2020-01-10T00:00:00"/>
    <s v="Subgerencia de Planeación y Administración de Proyectos"/>
  </r>
  <r>
    <n v="5"/>
    <n v="263"/>
    <x v="1"/>
    <x v="1"/>
    <x v="3"/>
    <n v="1"/>
    <s v="Hallazgo administrativo, por inconsistencias en la aprobación del anexo modificatorio de la garantía del Contrato 166 de 2018"/>
    <s v="Aprobación incorrecta del anexo modificatorio de una póliza en el contrato 166 de 2018."/>
    <s v="Capacitación Interna en la Dirección de Gestión Contractual sobre aprobación de garantías que permitan amparar el cumplimiento del contrato. "/>
    <s v="Capacitaciones efectuadas"/>
    <s v="Capacitaciones realizadas "/>
    <s v="Se evidenció que se realizó una capacitación el 13/06/2019 en la DGC. "/>
    <n v="0.5"/>
    <s v="La Acción finaliza en abril del año 2020. Teniendo en cuenta ese término la segunda capacitación programada se realizará antes de la fecha de vencimiento de la acción. "/>
    <n v="0.5"/>
    <m/>
    <n v="0.5"/>
    <s v="EN PROCESO_x000a_EN TERMINOS"/>
    <s v="La accion fue cumplida el 10 de enero de 2020, mediante presentación interna y validacion con listado de asistencia"/>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04-25T00:00:00"/>
    <m/>
    <d v="2020-04-24T00:00:00"/>
    <s v="Dirección de Gestión Contractual "/>
  </r>
  <r>
    <n v="6"/>
    <n v="263"/>
    <x v="1"/>
    <x v="1"/>
    <x v="4"/>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m/>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s v="CUMPLIDA"/>
    <m/>
    <n v="1"/>
    <x v="1"/>
    <d v="2019-06-01T00:00:00"/>
    <m/>
    <d v="2019-10-30T00:00:00"/>
    <s v="Oficina de Gestión Social "/>
  </r>
  <r>
    <n v="7"/>
    <n v="263"/>
    <x v="1"/>
    <x v="1"/>
    <x v="4"/>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m/>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s v="CUMPLIDA"/>
    <m/>
    <n v="1"/>
    <x v="1"/>
    <d v="2019-06-01T00:00:00"/>
    <m/>
    <d v="2019-10-30T00:00:00"/>
    <s v="Oficina de Gestión Social "/>
  </r>
  <r>
    <n v="8"/>
    <n v="263"/>
    <x v="1"/>
    <x v="2"/>
    <x v="5"/>
    <n v="1"/>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struir a las fiduciarias para que en los informes mensuales de los patrimonios autónomos que administran se incluya el estado y gestión de las cuentas por cobrar pendientes de legalizar."/>
    <s v="Instrucciones Fiduciarias"/>
    <s v="Instrucciones Fiduciarias remitidas / Fiduciarias existentes"/>
    <s v="N.A."/>
    <s v="N.A."/>
    <s v="N.A."/>
    <s v="N.A."/>
    <s v="N.A."/>
    <s v="N.A."/>
    <s v="EN PROCESO_x000a_EN TERMINOS"/>
    <s v="Sin reporte de avance"/>
    <s v="N.A."/>
    <s v="EN PROCESO_x000a__x000a_EN TERMINOS"/>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No se han reportado soportes de avance por parte de las Fiduciarias."/>
    <n v="0"/>
    <s v="INCUMPLIDA"/>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11-19T00:00:00"/>
    <m/>
    <d v="2020-05-18T00:00:00"/>
    <s v="Subgerencia de Gestion Inmobiliaria"/>
  </r>
  <r>
    <n v="9"/>
    <n v="263"/>
    <x v="1"/>
    <x v="2"/>
    <x v="5"/>
    <n v="2"/>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el formato de cierre financiero y liquidación de contratos, una casilla en la que se certifique que previo a la liquidación que se verificó el estado de cuentas por cobrar pendientes de legalizar."/>
    <s v="Formato Cierre Financiero"/>
    <s v="Formato de Cierre Financiero y Liquidación de Contratos actualizado"/>
    <s v="N.A."/>
    <s v="N.A."/>
    <s v="N.A."/>
    <s v="N.A."/>
    <s v="N.A."/>
    <s v="N.A."/>
    <s v="EN PROCESO_x000a_EN TERMINOS"/>
    <s v="Se incluye en el formato de liquidacion de contratos una casilla con una nota que certifica que se verificó el estado de cuentas por cobrar pendientes por legalizar, la cual puede ser consultado en MIPG"/>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11-19T00:00:00"/>
    <m/>
    <d v="2020-05-18T00:00:00"/>
    <s v="Dirección de Gestión Contractual "/>
  </r>
  <r>
    <n v="10"/>
    <n v="263"/>
    <x v="1"/>
    <x v="2"/>
    <x v="5"/>
    <n v="3"/>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la clausula de liquidación de los contratos de derecho privado, el procedimiento y la autorización por parte del contratista para que el contratante pueda liquidar unilateralmente. "/>
    <s v="Minuta Contratos de Derecho Privado"/>
    <s v="Contratos de derecho privado con nueva clausula de liquidación incluida / contratos de derecho privado suscritos  "/>
    <s v="N.A."/>
    <s v="N.A."/>
    <s v="N.A."/>
    <s v="N.A."/>
    <s v="N.A."/>
    <s v="N.A."/>
    <s v="EN PROCESO_x000a_EN TERMINOS"/>
    <s v="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11-19T00:00:00"/>
    <m/>
    <d v="2020-05-18T00:00:00"/>
    <s v="Subgerencia de Gestion Inmobiliaria_x000a__x000a_Direccion de Gestion Contractual"/>
  </r>
  <r>
    <n v="11"/>
    <n v="263"/>
    <x v="1"/>
    <x v="2"/>
    <x v="6"/>
    <n v="1"/>
    <s v="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
    <s v="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
    <s v="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
    <s v="Convenios revisados "/>
    <s v="Número de convenios revisados para verificación y actualización normativa /Número de convenios vigentes suscritos con la Secretaría Distrital de Hábitat   "/>
    <s v="N.A."/>
    <s v="N.A."/>
    <s v="N.A."/>
    <s v="N.A."/>
    <s v="Se adelantó la revisión y verificación normativa del Convenio 206 de 2014, encontrando que normativamente se encuentra ajustado a la reglamentación vigente a partir de la expedición de la Ley 1537 de 2012 y sus decretos reglamentarios, en materia de subsidios de vivienda. _x000a_Se revisó adicionalmente el contrato fiduciario de IDIPRON USME II, asi mismo se generó observaciones mediante informes remitidos a la Gerencia General mediante radicados Nos: 20196000041723 de 04/12/2019 y 20206000003573 de 27/01/2020._x000a_"/>
    <n v="0.2"/>
    <s v="EN PROCESO_x000a_EN TERMINOS"/>
    <s v="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_x000a__x000a_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_x000a__x000a_La accion fue cumplida el 30 de abril de 2020"/>
    <n v="1"/>
    <s v="CUMPLIDA"/>
    <m/>
    <n v="1"/>
    <s v="CUMPLIDA"/>
    <m/>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19-11-19T00:00:00"/>
    <m/>
    <d v="2020-05-18T00:00:00"/>
    <s v="Gerencia de Vivienda_x000a__x000a_Subgerencia Juridica"/>
  </r>
  <r>
    <n v="12"/>
    <n v="263"/>
    <x v="2"/>
    <x v="3"/>
    <x v="7"/>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s v="EN PROCESO_x000a_EN TERMINOS"/>
    <s v="Sin reporte de avance"/>
    <n v="0"/>
    <s v="EN PROCESO_x000a_EN TERMINOS"/>
    <s v="Durante el periodo marzo 01 a 31 de diciembre de 2020 se suscribieron 2 convenios interadministrativos, sobre los cuales se realizó la verificación de los requisitos previa suscripción, de conformidad a los manuales de contratación vigentes."/>
    <n v="1"/>
    <s v="CUMPLIDA"/>
    <m/>
    <n v="1"/>
    <s v="CUMPLIDA"/>
    <m/>
    <n v="1"/>
    <x v="1"/>
    <d v="2020-01-31T00:00:00"/>
    <m/>
    <d v="2021-01-31T00:00:00"/>
    <s v="Dirección de Gestión Contractual "/>
  </r>
  <r>
    <n v="13"/>
    <n v="263"/>
    <x v="2"/>
    <x v="3"/>
    <x v="7"/>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N.A."/>
    <s v="N.A."/>
    <s v="N.A."/>
    <s v="N.A."/>
    <s v="N.A."/>
    <s v="N.A."/>
    <s v="N.A."/>
    <s v="Sin reporte de avance"/>
    <n v="0"/>
    <s v="EN PROCESO_x000a_EN TERMINOS"/>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n v="1"/>
    <s v="CUMPLIDA"/>
    <m/>
    <n v="1"/>
    <s v="CUMPLIDA"/>
    <m/>
    <n v="1"/>
    <x v="1"/>
    <d v="2020-01-31T00:00:00"/>
    <d v="2020-10-26T00:00:00"/>
    <d v="2021-01-31T00:00:00"/>
    <s v="Subgerencia de Planeación y Administración de Proyectos_x000a__x000a_Dirección de Gestión Contractual"/>
  </r>
  <r>
    <n v="14"/>
    <n v="263"/>
    <x v="2"/>
    <x v="3"/>
    <x v="7"/>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s v="EN PROCESO_x000a_EN TERMINOS"/>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
    <n v="1"/>
    <s v="CUMPLIDA"/>
    <s v="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
    <n v="1"/>
    <s v="CUMPLIDA"/>
    <m/>
    <n v="1"/>
    <x v="1"/>
    <d v="2020-01-31T00:00:00"/>
    <m/>
    <d v="2021-01-31T00:00:00"/>
    <s v="Subgerencia de Planeación y Administración de Proyectos_x000a__x000a_Subgerencia de Gestión inmobiliaria_x000a__x000a_Subgerencia de Desarrollo Proyectos_x000a__x000a_Subgerencia Jurídica_x000a__x000a_Gerencia de Vivienda"/>
  </r>
  <r>
    <n v="15"/>
    <n v="263"/>
    <x v="2"/>
    <x v="4"/>
    <x v="8"/>
    <n v="1"/>
    <s v="Hallazgo Administrativo, por el deterioro que presenta el Parque Zonal la Estación"/>
    <s v="_x000a_La acción previamente adelanta frente  al hallazgo inicial, fue declarada como cumplida pero inefectiva."/>
    <s v="Elaborar un documento de diagnóstico de las condiciones  del parque Zonal La Estación, en el que se identifiquen los deterioros y las necesidades de mantenimiento."/>
    <s v="Documento de diagnóstico "/>
    <s v="Diagnóstico de las condiciones del parque zonal La Estación"/>
    <s v="N.A."/>
    <s v="N.A."/>
    <s v="N.A."/>
    <s v="N.A."/>
    <s v="N.A."/>
    <s v="N.A."/>
    <s v="N.A."/>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m/>
    <n v="1"/>
    <s v="CUMPLIDA"/>
    <m/>
    <n v="1"/>
    <s v="CUMPLIDA"/>
    <s v="Mediante Informe Preliminar de Auditoría de Regularidad COD 56 de septiembre de 2021, la Contraloría de Bogotá calificó como Cumplida Efectiva la acción realizada dentro de la vigencia 2020"/>
    <n v="1"/>
    <x v="1"/>
    <d v="2020-09-21T00:00:00"/>
    <m/>
    <d v="2020-10-31T00:00:00"/>
    <s v="Subgerencia de Desarrollo de Proyectos "/>
  </r>
  <r>
    <n v="16"/>
    <n v="263"/>
    <x v="2"/>
    <x v="4"/>
    <x v="8"/>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N.A."/>
    <s v="N.A."/>
    <s v="N.A."/>
    <s v="N.A."/>
    <s v="N.A."/>
    <s v="N.A."/>
    <s v="N.A."/>
    <s v="Sin reporte de avance"/>
    <n v="0"/>
    <s v="EN PROCESO_x000a_EN TERMINOS"/>
    <s v="Se allega material fotográfico que soporta la intervención realizada al parque."/>
    <n v="1"/>
    <s v="CUMPLIDA"/>
    <m/>
    <n v="1"/>
    <s v="CUMPLIDA"/>
    <m/>
    <n v="1"/>
    <s v="CUMPLIDA"/>
    <m/>
    <n v="1"/>
    <x v="1"/>
    <d v="2020-09-21T00:00:00"/>
    <m/>
    <d v="2021-06-30T00:00:00"/>
    <s v="Subgerencia de Desarrollo de Proyectos "/>
  </r>
  <r>
    <n v="17"/>
    <n v="263"/>
    <x v="2"/>
    <x v="4"/>
    <x v="8"/>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N.A."/>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s v="Se anexan documentos de aprobación y recibo por parte del IDRD, Acta 16 recibo por parte del DADEP, Oficio mediante el cual el DADEP comunica al IDRD su competencia sobre el mentenimiento del Parque La Estación"/>
    <n v="1"/>
    <s v="CUMPLIDA"/>
    <m/>
    <n v="1"/>
    <s v="CUMPLIDA"/>
    <m/>
    <n v="1"/>
    <x v="1"/>
    <d v="2020-09-21T00:00:00"/>
    <m/>
    <d v="2021-06-30T00:00:00"/>
    <s v="Subgerencia de Desarrollo de Proyectos "/>
  </r>
  <r>
    <n v="18"/>
    <n v="263"/>
    <x v="2"/>
    <x v="4"/>
    <x v="8"/>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N.A."/>
    <s v="N.A."/>
    <s v="N.A."/>
    <s v="N.A."/>
    <s v="N.A."/>
    <s v="N.A."/>
    <s v="N.A."/>
    <s v="Sin reporte de avance"/>
    <n v="0"/>
    <s v="EN PROCESO_x000a_EN TERMINOS"/>
    <s v="Sin reporte de avance"/>
    <n v="0"/>
    <s v="EN PROCESO_x000a_EN TERMINOS"/>
    <s v="Sin reporte de avance"/>
    <n v="0"/>
    <s v="EN PROCESO_x000a_EN TERMINOS"/>
    <s v="1._x0009_Se elaboró el procedimiento PD-90 Recibo y entrega de obras y áreas de cesiones públicas V1 y el formato FT-193 REQUISITOS MÍNIMOS PARA ENTREGA DE OBRA V1 de fecha 25/06/2021 (se adjuntan los documentos los cuales se encuentran publicados en la ERUNET)._x000a__x000a_2._x0009_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_x000a__x000a_3._x0009_Se inició la implementación del procedimiento, por lo cual se anexa el formato FT-193 REQUISITOS MÍNIMOS PARA ENTREGA DE OBRA V1, diligenciado el pasado 29 de junio de 2021, para el proyecto ETAPA 7C DEL PROVENIR. "/>
    <n v="1"/>
    <s v="CUMPLIDA"/>
    <m/>
    <n v="1"/>
    <x v="1"/>
    <d v="2020-09-21T00:00:00"/>
    <m/>
    <d v="2021-06-30T00:00:00"/>
    <s v="Subgerencia de Desarrollo de Proyectos - SPAP (Apoyo)"/>
  </r>
  <r>
    <n v="19"/>
    <n v="263"/>
    <x v="2"/>
    <x v="4"/>
    <x v="9"/>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x v="1"/>
    <d v="2020-09-21T00:00:00"/>
    <m/>
    <d v="2021-09-20T00:00:00"/>
    <s v="Dirección de Gestión Contractual"/>
  </r>
  <r>
    <n v="20"/>
    <n v="263"/>
    <x v="2"/>
    <x v="4"/>
    <x v="10"/>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N.A."/>
    <s v="N.A."/>
    <s v="N.A."/>
    <s v="N.A."/>
    <s v="N.A."/>
    <s v="N.A."/>
    <s v="N.A."/>
    <s v="Sin reporte de avance"/>
    <n v="0"/>
    <s v="EN PROCESO_x000a_EN TERMINOS"/>
    <s v="Sin reporte de avance"/>
    <n v="0"/>
    <s v="EN PROCESO_x000a_EN TERMINOS"/>
    <s v="Sin reporte de avance"/>
    <n v="0"/>
    <s v="EN PROCESO_x000a_EN TERMINOS"/>
    <s v="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
    <n v="0.5"/>
    <s v="EN PROCESO_x000a_EN TERMINOS"/>
    <s v="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_x000a__x000a_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
    <n v="1"/>
    <x v="1"/>
    <d v="2020-09-21T00:00:00"/>
    <m/>
    <d v="2021-09-20T00:00:00"/>
    <s v="Gerencia de Proyecto San Juan de Dios"/>
  </r>
  <r>
    <n v="21"/>
    <n v="263"/>
    <x v="2"/>
    <x v="4"/>
    <x v="10"/>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N.A."/>
    <s v="N.A."/>
    <s v="N.A."/>
    <s v="N.A."/>
    <s v="N.A."/>
    <s v="N.A."/>
    <s v="N.A."/>
    <s v="Sin reporte de avance"/>
    <n v="0"/>
    <s v="EN PROCESO_x000a_EN TERMINOS"/>
    <s v="Sin reporte de avance"/>
    <n v="0"/>
    <s v="EN PROCESO_x000a_EN TERMINOS"/>
    <s v="Sin reporte de avance"/>
    <n v="0"/>
    <s v="EN PROCESO_x000a_EN TERMINOS"/>
    <s v="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
    <n v="0.5"/>
    <s v="EN PROCESO_x000a_EN TERMINOS"/>
    <s v="Se envió comunicación a la SDS y a la Subred Centro Oriente, remitiendo el informe semestral elaborado, para su revisión y  firma - Radicados ERU No.S2021004069 y S2021004070"/>
    <n v="1"/>
    <x v="1"/>
    <d v="2020-09-21T00:00:00"/>
    <m/>
    <d v="2021-09-20T00:00:00"/>
    <s v="Gerencia de Proyecto San Juan de Dios"/>
  </r>
  <r>
    <n v="22"/>
    <n v="263"/>
    <x v="2"/>
    <x v="4"/>
    <x v="3"/>
    <n v="1"/>
    <s v="Hallazgo administrativo por inconsistencias en  el estudio de mercado para la suscripción del contrato de obra 350 de 2019"/>
    <s v="De acuerdo con lo reportado por el Ente de Control , existen inconsistencias en el estudio de mercado realizado para el contrato 350 de 2019 y algunos aspectos no fueron incluidos en los estudios previos, quitando garantía al principio de transparencia y publicidad."/>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y presentación."/>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20-09-21T00:00:00"/>
    <m/>
    <d v="2020-12-31T00:00:00"/>
    <s v="Dirección de Gestión Contractual"/>
  </r>
  <r>
    <n v="23"/>
    <n v="263"/>
    <x v="2"/>
    <x v="4"/>
    <x v="11"/>
    <n v="1"/>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Solicitar a los ordenadores del gasto la definición de los flujos de aprobación contractual,  con el fin de incorporar un (1) nuevo revisor previo a la suscripción final en la plataforma SECOP y socializar el nuevo flujo mediante comunicación interna."/>
    <s v="Flujo de aprobación SECOP"/>
    <s v="Flujo de aprobación actualizado"/>
    <s v="N.A."/>
    <s v="N.A."/>
    <s v="N.A."/>
    <s v="N.A."/>
    <s v="N.A."/>
    <s v="N.A."/>
    <s v="N.A."/>
    <s v="N.A."/>
    <s v="N.A."/>
    <s v="N.A."/>
    <s v="N.A."/>
    <s v="N.A."/>
    <s v="N.A."/>
    <s v="Sin reporte de avance"/>
    <n v="0"/>
    <s v="EN PROCESO_x000a_EN TERMINOS"/>
    <s v="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
    <n v="1"/>
    <s v="CUMPLIDA"/>
    <m/>
    <n v="1"/>
    <s v="CUMPLIDA"/>
    <m/>
    <n v="1"/>
    <s v="CUMPLIDA"/>
    <s v="Mediante Informe Preliminar de Auditoría de Regularidad COD 56 de septiembre de 2021, la Contraloría de Bogotá calificó como Cumplida Efectiva la acción realizada dentro de la vigencia 2020"/>
    <n v="1"/>
    <x v="1"/>
    <d v="2020-09-21T00:00:00"/>
    <m/>
    <d v="2020-12-31T00:00:00"/>
    <s v="Dirección de Gestión Contractual"/>
  </r>
  <r>
    <n v="24"/>
    <n v="263"/>
    <x v="2"/>
    <x v="4"/>
    <x v="11"/>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x v="1"/>
    <d v="2020-09-21T00:00:00"/>
    <m/>
    <d v="2021-09-20T00:00:00"/>
    <s v="Dirección de Gestión Contractual"/>
  </r>
  <r>
    <n v="25"/>
    <n v="263"/>
    <x v="2"/>
    <x v="4"/>
    <x v="11"/>
    <n v="3"/>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n v="1"/>
    <s v="CUMPLIDA"/>
    <m/>
    <n v="1"/>
    <s v="CUMPLIDA"/>
    <m/>
    <n v="1"/>
    <s v="CUMPLIDA"/>
    <m/>
    <n v="1"/>
    <s v="CUMPLIDA"/>
    <s v="Mediante Informe Preliminar de Auditoría de Regularidad COD 56 de septiembre de 2021, la Contraloría de Bogotá calificó como Cumplida Efectiva la acción realizada dentro de la vigencia 2020"/>
    <n v="1"/>
    <x v="1"/>
    <d v="2020-09-21T00:00:00"/>
    <m/>
    <d v="2020-12-31T00:00:00"/>
    <s v="Dirección de Gestión Contractual"/>
  </r>
  <r>
    <n v="26"/>
    <n v="263"/>
    <x v="2"/>
    <x v="4"/>
    <x v="11"/>
    <n v="4"/>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bilidades en la publicación de documentos de ejecución del contrato No. 212 de 2019 FAMOC DEPANEL."/>
    <s v="Elaborar y socializar una Comunicación Interna con lineamientos sobre ejecución contractual en la plataforma SECOP II  de los contratos a cargo de la Subgerencia de Gestión Corporativa."/>
    <s v="Comunicación Interna"/>
    <s v="Comunicación elaborada y socializada"/>
    <s v="N.A."/>
    <s v="N.A."/>
    <s v="N.A."/>
    <s v="N.A."/>
    <s v="N.A."/>
    <s v="N.A."/>
    <s v="N.A."/>
    <s v="N.A."/>
    <s v="N.A."/>
    <s v="N.A."/>
    <s v="N.A."/>
    <s v="N.A."/>
    <s v="N.A."/>
    <s v="Se encuentra elaborada la propuesta de Comunicación Interna con los lineamientos sobre ejecución contractual en la plataforma SECOP II de los contratos a cargo de la Subgerencia de Gestión Corporativa. Anexo 1 Propuesta de Comunicación Interna"/>
    <n v="0.5"/>
    <s v="EN PROCESO_x000a_EN TERMINOS"/>
    <s v="Se elaboró y socializó la Comunicación Interna con lineamientos sobre ejecución contractual en la plataforma Secop II  de los contratos a cargo de la Subgerencia de Gestión Corporativa. Anexo soporte evidencia"/>
    <n v="1"/>
    <s v="CUMPLIDA"/>
    <m/>
    <n v="1"/>
    <s v="CUMPLIDA"/>
    <m/>
    <n v="1"/>
    <s v="CUMPLIDA"/>
    <s v="Mediante Informe Preliminar de Auditoría de Regularidad COD 56 de septiembre de 2021, la Contraloría de Bogotá calificó como Cumplida Inefectiva la acción realizada dentro de la vigencia 2020 y configura la siguiente observación: 3.1.2.1 Observación administrativa con presunta incidencia disciplinaria por la falta de efectividad de la acción formulada al hallazgo 3.1.3.4 Acción 4 relacionada con la omisión de la publicación de documentos contractuales en el SECOP II"/>
    <n v="1"/>
    <x v="1"/>
    <d v="2020-09-21T00:00:00"/>
    <m/>
    <d v="2020-12-31T00:00:00"/>
    <s v="Subgerencia de Gestión Corporativa"/>
  </r>
  <r>
    <n v="27"/>
    <n v="263"/>
    <x v="2"/>
    <x v="4"/>
    <x v="12"/>
    <n v="1"/>
    <s v="Hallazgo administrativo por la publicación extemporánea en el SECOP de los informes presentados por el contratista relacionados con la ejecución del contrato 203 de 2019.  "/>
    <s v="De acuerdo con lo reportado por el Ente de Control, existen inconsistencias en la publicación de los informes mensuales de ejecución del contratista en la plataforma SECOP"/>
    <s v="Realizar y socializar una (1) comunicación interna sobre los parámetros que deben seguir los supervisores de contratos cuando se requiera publicar documentos o soportes en la plataforma SECOP "/>
    <s v="Comunicación Interna"/>
    <s v="Comunicación realizada y socializada"/>
    <s v="N.A."/>
    <s v="N.A."/>
    <s v="N.A."/>
    <s v="N.A."/>
    <s v="N.A."/>
    <s v="N.A."/>
    <s v="N.A."/>
    <s v="N.A."/>
    <s v="N.A."/>
    <s v="N.A."/>
    <s v="N.A."/>
    <s v="N.A."/>
    <s v="N.A."/>
    <s v="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
    <n v="1"/>
    <s v="CUMPLIDA"/>
    <s v="Mediante radicado interno N° I2020000044 de fecha 18 de diciembre DE 2020 se socializó a los supervisores  algunas situaciones de mejora  en el ejercicio de la supervision de los contratos relacionado con la publiacacion en el SECOP"/>
    <n v="1"/>
    <s v="CUMPLIDA"/>
    <m/>
    <n v="1"/>
    <s v="CUMPLIDA"/>
    <m/>
    <n v="1"/>
    <s v="CUMPLIDA"/>
    <s v="Mediante Informe Preliminar de Auditoría de Regularidad COD 56 de septiembre de 2021, la Contraloría de Bogotá calificó como Cumplida Inefectiva la acción realizada dentro de la vigencia 2020 y configura la siguiente observación: 3.1.2.2 Observación administrativa por la falta de efectividad de la acción formulada al hallazgo 3.1.3.5 Acción 1 relacionada con la publicación extemporánea de información en el SECOP II"/>
    <n v="1"/>
    <x v="1"/>
    <d v="2020-09-21T00:00:00"/>
    <m/>
    <d v="2020-12-31T00:00:00"/>
    <s v="Dirección de Gestión Contractual"/>
  </r>
  <r>
    <n v="28"/>
    <n v="263"/>
    <x v="2"/>
    <x v="4"/>
    <x v="5"/>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x v="1"/>
    <d v="2020-09-21T00:00:00"/>
    <m/>
    <d v="2021-09-20T00:00:00"/>
    <s v="Subgerencia de Planeación y Administración de Proyectos_x000a__x000a_Dirección de Gestión Contractual"/>
  </r>
  <r>
    <n v="29"/>
    <n v="263"/>
    <x v="2"/>
    <x v="4"/>
    <x v="5"/>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N.A."/>
    <s v="N.A."/>
    <s v="N.A."/>
    <s v="N.A."/>
    <s v="N.A."/>
    <s v="N.A."/>
    <s v="N.A."/>
    <s v="Sin reporte de avance"/>
    <n v="0"/>
    <s v="EN PROCESO_x000a_EN TERMINOS"/>
    <s v="Sin reporte de avance"/>
    <n v="0"/>
    <s v="EN PROCESO_x000a_EN TERMINOS"/>
    <s v="Sin reporte de avance"/>
    <n v="0"/>
    <s v="EN PROCESO_x000a_EN TERMINOS"/>
    <s v="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
    <n v="1"/>
    <s v="CUMPLIDA"/>
    <m/>
    <n v="1"/>
    <x v="1"/>
    <d v="2020-09-21T00:00:00"/>
    <m/>
    <d v="2021-09-20T00:00:00"/>
    <s v="Subgerencia de Planeación y Administración de Proyectos "/>
  </r>
  <r>
    <n v="30"/>
    <n v="263"/>
    <x v="2"/>
    <x v="4"/>
    <x v="13"/>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N.A."/>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s v="EN PROCESO_x000a_EN TERMINOS"/>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s v="CUMPLIDA"/>
    <m/>
    <n v="1"/>
    <s v="CUMPLIDA"/>
    <m/>
    <n v="1"/>
    <x v="1"/>
    <d v="2020-09-21T00:00:00"/>
    <m/>
    <d v="2021-09-20T00:00:00"/>
    <s v="Subgerencia de Gestión Inmobiliaria"/>
  </r>
  <r>
    <n v="31"/>
    <n v="263"/>
    <x v="2"/>
    <x v="4"/>
    <x v="14"/>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x v="1"/>
    <d v="2020-09-21T00:00:00"/>
    <m/>
    <d v="2021-09-20T00:00:00"/>
    <s v="Subgerencia de Planeación y Administración de Proyectos_x000a__x000a_Dirección de Gestión Contractual"/>
  </r>
  <r>
    <n v="32"/>
    <n v="263"/>
    <x v="2"/>
    <x v="4"/>
    <x v="15"/>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N.A."/>
    <s v="N.A."/>
    <s v="N.A."/>
    <s v="N.A."/>
    <s v="N.A."/>
    <s v="N.A."/>
    <s v="N.A."/>
    <s v="Sin reporte de avance"/>
    <n v="0"/>
    <s v="EN PROCESO_x000a_EN TERMINOS"/>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s v="CUMPLIDA"/>
    <m/>
    <n v="1"/>
    <s v="CUMPLIDA"/>
    <m/>
    <n v="1"/>
    <x v="1"/>
    <d v="2020-09-21T00:00:00"/>
    <m/>
    <d v="2021-03-31T00:00:00"/>
    <s v="Dirección de predios - SPAP (Apoyo)"/>
  </r>
  <r>
    <n v="33"/>
    <n v="263"/>
    <x v="2"/>
    <x v="4"/>
    <x v="16"/>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De acuerdo con el cronograma de trabajo de la Oficina de Gestión Social, el proceso de actualización del procedimiento de gestión social en territorio será ajustado y socializado en el mes de mayo de 2021."/>
    <n v="0"/>
    <s v="EN PROCESO_x000a_EN TERMINOS"/>
    <s v="Se actualizó el procedimiento de Gestión Social en territorio PD-79, incluyendo actividades de participación comunitaria y especificando la norma para la formulación de los Planes de Gestión Social."/>
    <n v="1"/>
    <s v="CUMPLIDA"/>
    <m/>
    <n v="1"/>
    <x v="1"/>
    <d v="2020-09-21T00:00:00"/>
    <m/>
    <d v="2021-06-30T00:00:00"/>
    <s v="Oficina de Gestión Social - SPAP (Apoyo)"/>
  </r>
  <r>
    <n v="34"/>
    <n v="263"/>
    <x v="2"/>
    <x v="4"/>
    <x v="17"/>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
    <n v="1"/>
    <s v="CUMPLIDA"/>
    <m/>
    <n v="1"/>
    <s v="CUMPLIDA"/>
    <m/>
    <n v="1"/>
    <x v="1"/>
    <d v="2020-09-21T00:00:00"/>
    <m/>
    <d v="2021-06-30T00:00:00"/>
    <s v="Subgerencia de Planeación y Administración de Proyectos "/>
  </r>
  <r>
    <n v="35"/>
    <n v="263"/>
    <x v="2"/>
    <x v="4"/>
    <x v="18"/>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N.A."/>
    <s v="N.A."/>
    <s v="N.A."/>
    <s v="N.A."/>
    <s v="N.A."/>
    <s v="N.A."/>
    <s v="N.A."/>
    <s v="En proceso, antes de programar la capacitación se deben revisar las normas actualizadas emitidas por la DIAN en los meses de noviembre y diciembre de 2020."/>
    <n v="0"/>
    <s v="EN PROCESO_x000a_EN TERMINOS"/>
    <s v="Sin reporte de avance"/>
    <n v="0"/>
    <s v="EN PROCESO_x000a_EN TERMINOS"/>
    <s v="El 24 se febrero de 2021 se realizó capacitación &quot;Comité de Impuestos&quot; en la cual se trataron vario temas como:_x000a_* Documento soporte de pago de nómina electrónica._x000a_* Conceptos del documento soporte en operaciones realizadas con no obligados a facturar._x000a_* Sentencia 21239 - 2020 Artículo 107 del Estatuto Tributario entre otros temas._x000a__x000a_Se contó con la participación de los equipos de trabajo del proceso de Gestión Financiera, así como nómina y personal que maneja cajas menores."/>
    <n v="1"/>
    <s v="CUMPLIDA"/>
    <m/>
    <n v="1"/>
    <s v="CUMPLIDA"/>
    <m/>
    <n v="1"/>
    <x v="1"/>
    <d v="2020-09-21T00:00:00"/>
    <m/>
    <d v="2021-04-30T00:00:00"/>
    <s v="Subgerencia de Gestión Corporativa"/>
  </r>
  <r>
    <n v="36"/>
    <n v="263"/>
    <x v="2"/>
    <x v="5"/>
    <x v="5"/>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s v="N.A."/>
    <s v="N.A."/>
    <s v="N.A."/>
    <s v="N.A."/>
    <s v="N.A."/>
    <s v="N.A."/>
    <s v="N.A."/>
    <n v="0"/>
    <s v="EN PROCESO_x000a_EN TERMINOS"/>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s v="EN PROCESO_x000a_EN TERMINOS"/>
    <s v="Con corte a 30 de junio de 2021 se adjuntan los informes semanales remitidos por el Fideicomitente Constructor durante el seguimiento del trimestre así: 4 del mes de abril, 4 del mes de mayo y 3 del mes de junio._x000a__x000a_Como evidencia adicional de los 11 informes se remite archivo en excel denominado “seguimiento a comercialización Nelekonar” que da cuenta de los compromisos establecidos en las reuniones de seguimiento semanal._x000a__x000a_Con corte a 30 de junio el estado de la comercialización es del 100%, con el siguiente detalle:  _x000a_* 76 viviendas entregadas_x000a_* 18 viviendas tienen promesa de compraventa suscrita, en estudio de títulos, avalúo y legalización del crédito hipotecario por parte de las diferentes entidades financieras_x000a_* 33 viviendas en trámite de escrituración y registro_x000a_* 2 hogares en proceso de firma de compraventa_x000a_* 2 hogares a la espera de asignación del SDVE y/o VUR"/>
    <n v="0.5"/>
    <s v="EN PROCESO_x000a_EN TERMINOS"/>
    <s v="Con corte a 30 de septiembre de 2021 se adjuntan los informes semanales remitidos por el Fideicomitente Constructor durante el seguimiento del trimestre así: 4 del mes de julio, 4 del mes de Agosto y 4 del mes de septiembre._x000a__x000a_Como evidencia adicional de los 12 informes se remite archivo en excel denominado “seguimiento a comercialización Nelekonar” que da cuenta de los compromisos establecidos en las reuniones de seguimiento semanal con el fideicomitente constructor y la SDHT. _x000a__x000a_Con corte a 30 de septiembre el estado de la comercialización es el siguiente: _x000a_* 120 viviendas entregadas_x000a_* 7 viviendas tienen promesa de compraventa suscrita, en estudio de títulos, avalúo y legalización del crédito hipotecario por parte de las diferentes entidades financieras_x000a_* 3 hogares en trámite de escrituración y registro   _x000a_* 1 hogar en proceso de desistimiento por pérdida del cierre financiero"/>
    <n v="0.75"/>
    <x v="2"/>
    <d v="2020-12-17T00:00:00"/>
    <m/>
    <d v="2021-12-16T00:00:00"/>
    <s v="Gerencia de Vivie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G25" firstHeaderRow="1" firstDataRow="2" firstDataCol="3"/>
  <pivotFields count="43">
    <pivotField compact="0" outline="0" showAll="0"/>
    <pivotField compact="0" outline="0" showAll="0"/>
    <pivotField axis="axisRow" compact="0" outline="0" showAll="0" defaultSubtotal="0">
      <items count="3">
        <item x="0"/>
        <item x="1"/>
        <item x="2"/>
      </items>
    </pivotField>
    <pivotField axis="axisRow" compact="0" outline="0" showAll="0">
      <items count="7">
        <item x="1"/>
        <item x="2"/>
        <item x="0"/>
        <item x="4"/>
        <item x="5"/>
        <item x="3"/>
        <item t="default"/>
      </items>
    </pivotField>
    <pivotField axis="axisRow" compact="0" outline="0" showAll="0" defaultSubtotal="0">
      <items count="19">
        <item x="0"/>
        <item x="7"/>
        <item x="8"/>
        <item x="9"/>
        <item x="10"/>
        <item x="3"/>
        <item x="4"/>
        <item x="18"/>
        <item x="5"/>
        <item x="11"/>
        <item x="12"/>
        <item x="13"/>
        <item x="14"/>
        <item x="15"/>
        <item x="16"/>
        <item x="17"/>
        <item x="1"/>
        <item x="2"/>
        <item x="6"/>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axis="axisCol" compact="0" outline="0" showAll="0">
      <items count="4">
        <item x="0"/>
        <item x="1"/>
        <item x="2"/>
        <item t="default"/>
      </items>
    </pivotField>
    <pivotField compact="0" outline="0" showAll="0"/>
    <pivotField compact="0" outline="0" showAll="0"/>
    <pivotField compact="0" outline="0" showAll="0"/>
    <pivotField compact="0" outline="0" showAll="0"/>
  </pivotFields>
  <rowFields count="3">
    <field x="4"/>
    <field x="2"/>
    <field x="3"/>
  </rowFields>
  <rowItems count="23">
    <i>
      <x/>
      <x/>
      <x v="2"/>
    </i>
    <i>
      <x v="1"/>
      <x v="2"/>
      <x v="5"/>
    </i>
    <i>
      <x v="2"/>
      <x v="2"/>
      <x v="3"/>
    </i>
    <i>
      <x v="3"/>
      <x v="2"/>
      <x v="3"/>
    </i>
    <i>
      <x v="4"/>
      <x v="2"/>
      <x v="3"/>
    </i>
    <i>
      <x v="5"/>
      <x v="1"/>
      <x/>
    </i>
    <i r="1">
      <x v="2"/>
      <x v="3"/>
    </i>
    <i>
      <x v="6"/>
      <x v="1"/>
      <x/>
    </i>
    <i>
      <x v="7"/>
      <x v="2"/>
      <x v="3"/>
    </i>
    <i>
      <x v="8"/>
      <x v="1"/>
      <x v="1"/>
    </i>
    <i r="1">
      <x v="2"/>
      <x v="3"/>
    </i>
    <i r="2">
      <x v="4"/>
    </i>
    <i>
      <x v="9"/>
      <x v="2"/>
      <x v="3"/>
    </i>
    <i>
      <x v="10"/>
      <x v="2"/>
      <x v="3"/>
    </i>
    <i>
      <x v="11"/>
      <x v="2"/>
      <x v="3"/>
    </i>
    <i>
      <x v="12"/>
      <x v="2"/>
      <x v="3"/>
    </i>
    <i>
      <x v="13"/>
      <x v="2"/>
      <x v="3"/>
    </i>
    <i>
      <x v="14"/>
      <x v="2"/>
      <x v="3"/>
    </i>
    <i>
      <x v="15"/>
      <x v="2"/>
      <x v="3"/>
    </i>
    <i>
      <x v="16"/>
      <x v="1"/>
      <x/>
    </i>
    <i>
      <x v="17"/>
      <x v="1"/>
      <x/>
    </i>
    <i>
      <x v="18"/>
      <x v="1"/>
      <x v="1"/>
    </i>
    <i t="grand">
      <x/>
    </i>
  </rowItems>
  <colFields count="1">
    <field x="38"/>
  </colFields>
  <colItems count="4">
    <i>
      <x/>
    </i>
    <i>
      <x v="1"/>
    </i>
    <i>
      <x v="2"/>
    </i>
    <i t="grand">
      <x/>
    </i>
  </colItems>
  <dataFields count="1">
    <dataField name="Cuenta de CÓDIGO ACCIÓN" fld="5" subtotal="count" baseField="0" baseItem="1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showGridLines="0" tabSelected="1" topLeftCell="AI1" zoomScale="60" zoomScaleNormal="60" workbookViewId="0">
      <pane ySplit="3" topLeftCell="A36" activePane="bottomLeft" state="frozen"/>
      <selection pane="bottomLeft" activeCell="AQ39" sqref="AQ39"/>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140625" style="5" customWidth="1"/>
    <col min="8" max="8" width="51.28515625" style="6" customWidth="1"/>
    <col min="9" max="9" width="47" style="6" customWidth="1"/>
    <col min="10" max="10" width="47.42578125" style="6" customWidth="1"/>
    <col min="11" max="11" width="37.140625" style="3" customWidth="1"/>
    <col min="12" max="12" width="76.28515625" style="7" customWidth="1"/>
    <col min="13" max="13" width="28" style="2" customWidth="1"/>
    <col min="14" max="14" width="70.7109375" style="3" customWidth="1"/>
    <col min="15" max="15" width="28" style="3" customWidth="1"/>
    <col min="16" max="16" width="76.28515625" style="3" customWidth="1"/>
    <col min="17" max="17" width="28" style="2" customWidth="1"/>
    <col min="18" max="18" width="22.5703125" style="2" customWidth="1"/>
    <col min="19" max="19" width="75.7109375" style="2" customWidth="1"/>
    <col min="20" max="20" width="30.140625" style="2" bestFit="1" customWidth="1"/>
    <col min="21" max="21" width="27.28515625" style="2" bestFit="1" customWidth="1"/>
    <col min="22" max="22" width="100.7109375" style="2" customWidth="1"/>
    <col min="23" max="24" width="27.28515625" style="2" customWidth="1"/>
    <col min="25" max="25" width="165.7109375" style="2" customWidth="1"/>
    <col min="26" max="27" width="27.28515625" style="2" customWidth="1"/>
    <col min="28" max="28" width="116.42578125" style="2" customWidth="1"/>
    <col min="29" max="30" width="27.28515625" style="2" customWidth="1"/>
    <col min="31" max="31" width="116.4257812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1" width="21.140625" style="5" customWidth="1"/>
    <col min="42" max="42" width="28.140625" style="5" customWidth="1"/>
    <col min="43" max="43" width="49.85546875" style="6" customWidth="1"/>
    <col min="44" max="16384" width="11.5703125" hidden="1"/>
  </cols>
  <sheetData>
    <row r="1" spans="1:43" ht="17.45" x14ac:dyDescent="0.3">
      <c r="A1" s="1" t="s">
        <v>0</v>
      </c>
    </row>
    <row r="2" spans="1:43" ht="14.45" x14ac:dyDescent="0.3">
      <c r="A2" s="7"/>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
    </row>
    <row r="3" spans="1:43" ht="75" x14ac:dyDescent="0.25">
      <c r="A3" s="9" t="s">
        <v>1</v>
      </c>
      <c r="B3" s="10" t="s">
        <v>2</v>
      </c>
      <c r="C3" s="10" t="s">
        <v>3</v>
      </c>
      <c r="D3" s="10" t="s">
        <v>4</v>
      </c>
      <c r="E3" s="10" t="s">
        <v>5</v>
      </c>
      <c r="F3" s="10" t="s">
        <v>6</v>
      </c>
      <c r="G3" s="10" t="s">
        <v>7</v>
      </c>
      <c r="H3" s="10" t="s">
        <v>8</v>
      </c>
      <c r="I3" s="10" t="s">
        <v>9</v>
      </c>
      <c r="J3" s="10" t="s">
        <v>10</v>
      </c>
      <c r="K3" s="10" t="s">
        <v>11</v>
      </c>
      <c r="L3" s="11" t="s">
        <v>12</v>
      </c>
      <c r="M3" s="10" t="s">
        <v>13</v>
      </c>
      <c r="N3" s="12" t="s">
        <v>14</v>
      </c>
      <c r="O3" s="12" t="s">
        <v>15</v>
      </c>
      <c r="P3" s="12" t="s">
        <v>16</v>
      </c>
      <c r="Q3" s="10" t="s">
        <v>17</v>
      </c>
      <c r="R3" s="10" t="s">
        <v>18</v>
      </c>
      <c r="S3" s="12" t="s">
        <v>19</v>
      </c>
      <c r="T3" s="10" t="s">
        <v>20</v>
      </c>
      <c r="U3" s="10" t="s">
        <v>21</v>
      </c>
      <c r="V3" s="12" t="s">
        <v>22</v>
      </c>
      <c r="W3" s="10" t="s">
        <v>23</v>
      </c>
      <c r="X3" s="10" t="s">
        <v>24</v>
      </c>
      <c r="Y3" s="12" t="s">
        <v>279</v>
      </c>
      <c r="Z3" s="10" t="s">
        <v>277</v>
      </c>
      <c r="AA3" s="10" t="s">
        <v>278</v>
      </c>
      <c r="AB3" s="12" t="s">
        <v>271</v>
      </c>
      <c r="AC3" s="10" t="s">
        <v>272</v>
      </c>
      <c r="AD3" s="10" t="s">
        <v>273</v>
      </c>
      <c r="AE3" s="12" t="s">
        <v>270</v>
      </c>
      <c r="AF3" s="10" t="s">
        <v>274</v>
      </c>
      <c r="AG3" s="10" t="s">
        <v>275</v>
      </c>
      <c r="AH3" s="12" t="s">
        <v>297</v>
      </c>
      <c r="AI3" s="10" t="s">
        <v>298</v>
      </c>
      <c r="AJ3" s="10" t="s">
        <v>299</v>
      </c>
      <c r="AK3" s="12" t="s">
        <v>313</v>
      </c>
      <c r="AL3" s="10" t="s">
        <v>314</v>
      </c>
      <c r="AM3" s="10" t="s">
        <v>315</v>
      </c>
      <c r="AN3" s="10" t="s">
        <v>25</v>
      </c>
      <c r="AO3" s="10" t="s">
        <v>26</v>
      </c>
      <c r="AP3" s="10" t="s">
        <v>27</v>
      </c>
      <c r="AQ3" s="12" t="s">
        <v>28</v>
      </c>
    </row>
    <row r="4" spans="1:43" ht="199.9" customHeight="1" x14ac:dyDescent="0.25">
      <c r="A4" s="13">
        <v>1</v>
      </c>
      <c r="B4" s="14">
        <v>263</v>
      </c>
      <c r="C4" s="15" t="s">
        <v>29</v>
      </c>
      <c r="D4" s="15">
        <v>50</v>
      </c>
      <c r="E4" s="15" t="s">
        <v>30</v>
      </c>
      <c r="F4" s="15">
        <v>3</v>
      </c>
      <c r="G4" s="16" t="s">
        <v>31</v>
      </c>
      <c r="H4" s="16" t="s">
        <v>32</v>
      </c>
      <c r="I4" s="16" t="s">
        <v>33</v>
      </c>
      <c r="J4" s="16" t="s">
        <v>34</v>
      </c>
      <c r="K4" s="16" t="s">
        <v>35</v>
      </c>
      <c r="L4" s="82" t="s">
        <v>36</v>
      </c>
      <c r="M4" s="17">
        <v>0</v>
      </c>
      <c r="N4" s="82" t="s">
        <v>37</v>
      </c>
      <c r="O4" s="17">
        <v>0</v>
      </c>
      <c r="P4" s="82" t="s">
        <v>38</v>
      </c>
      <c r="Q4" s="17">
        <v>0</v>
      </c>
      <c r="R4" s="18" t="s">
        <v>39</v>
      </c>
      <c r="S4" s="84" t="s">
        <v>40</v>
      </c>
      <c r="T4" s="17">
        <v>0</v>
      </c>
      <c r="U4" s="18" t="s">
        <v>39</v>
      </c>
      <c r="V4" s="18" t="s">
        <v>41</v>
      </c>
      <c r="W4" s="17">
        <v>0</v>
      </c>
      <c r="X4" s="18" t="s">
        <v>39</v>
      </c>
      <c r="Y4" s="80" t="s">
        <v>317</v>
      </c>
      <c r="Z4" s="17">
        <v>0</v>
      </c>
      <c r="AA4" s="18" t="s">
        <v>42</v>
      </c>
      <c r="AB4" s="19" t="s">
        <v>41</v>
      </c>
      <c r="AC4" s="17">
        <v>0</v>
      </c>
      <c r="AD4" s="18" t="s">
        <v>42</v>
      </c>
      <c r="AE4" s="84" t="s">
        <v>280</v>
      </c>
      <c r="AF4" s="17">
        <v>0</v>
      </c>
      <c r="AG4" s="18" t="s">
        <v>42</v>
      </c>
      <c r="AH4" s="84" t="s">
        <v>309</v>
      </c>
      <c r="AI4" s="17">
        <v>0</v>
      </c>
      <c r="AJ4" s="18" t="s">
        <v>42</v>
      </c>
      <c r="AK4" s="18"/>
      <c r="AL4" s="17">
        <v>0</v>
      </c>
      <c r="AM4" s="18" t="s">
        <v>42</v>
      </c>
      <c r="AN4" s="20">
        <v>42958</v>
      </c>
      <c r="AO4" s="20"/>
      <c r="AP4" s="20">
        <v>43306</v>
      </c>
      <c r="AQ4" s="21" t="s">
        <v>43</v>
      </c>
    </row>
    <row r="5" spans="1:43" ht="199.9" customHeight="1" x14ac:dyDescent="0.25">
      <c r="A5" s="13">
        <v>2</v>
      </c>
      <c r="B5" s="14">
        <v>263</v>
      </c>
      <c r="C5" s="15" t="s">
        <v>29</v>
      </c>
      <c r="D5" s="15">
        <v>50</v>
      </c>
      <c r="E5" s="15" t="s">
        <v>30</v>
      </c>
      <c r="F5" s="15">
        <v>4</v>
      </c>
      <c r="G5" s="16" t="s">
        <v>31</v>
      </c>
      <c r="H5" s="16" t="s">
        <v>32</v>
      </c>
      <c r="I5" s="16" t="s">
        <v>44</v>
      </c>
      <c r="J5" s="16" t="s">
        <v>45</v>
      </c>
      <c r="K5" s="16" t="s">
        <v>46</v>
      </c>
      <c r="L5" s="83"/>
      <c r="M5" s="17">
        <v>0</v>
      </c>
      <c r="N5" s="83"/>
      <c r="O5" s="17">
        <v>0</v>
      </c>
      <c r="P5" s="83"/>
      <c r="Q5" s="17">
        <v>0</v>
      </c>
      <c r="R5" s="18" t="s">
        <v>39</v>
      </c>
      <c r="S5" s="85"/>
      <c r="T5" s="17">
        <v>0</v>
      </c>
      <c r="U5" s="18" t="s">
        <v>39</v>
      </c>
      <c r="V5" s="18" t="s">
        <v>41</v>
      </c>
      <c r="W5" s="17">
        <v>0</v>
      </c>
      <c r="X5" s="18" t="s">
        <v>39</v>
      </c>
      <c r="Y5" s="80" t="s">
        <v>317</v>
      </c>
      <c r="Z5" s="17">
        <v>0</v>
      </c>
      <c r="AA5" s="18" t="s">
        <v>42</v>
      </c>
      <c r="AB5" s="19" t="s">
        <v>41</v>
      </c>
      <c r="AC5" s="17">
        <v>0</v>
      </c>
      <c r="AD5" s="18" t="s">
        <v>42</v>
      </c>
      <c r="AE5" s="85"/>
      <c r="AF5" s="17">
        <v>0</v>
      </c>
      <c r="AG5" s="18" t="s">
        <v>42</v>
      </c>
      <c r="AH5" s="85"/>
      <c r="AI5" s="17">
        <v>0</v>
      </c>
      <c r="AJ5" s="18" t="s">
        <v>42</v>
      </c>
      <c r="AK5" s="18"/>
      <c r="AL5" s="17">
        <v>0</v>
      </c>
      <c r="AM5" s="18" t="s">
        <v>42</v>
      </c>
      <c r="AN5" s="20">
        <v>42958</v>
      </c>
      <c r="AO5" s="20"/>
      <c r="AP5" s="20">
        <v>43306</v>
      </c>
      <c r="AQ5" s="21" t="s">
        <v>43</v>
      </c>
    </row>
    <row r="6" spans="1:43" ht="106.9" customHeight="1" x14ac:dyDescent="0.25">
      <c r="A6" s="59">
        <v>3</v>
      </c>
      <c r="B6" s="60">
        <v>263</v>
      </c>
      <c r="C6" s="61" t="s">
        <v>47</v>
      </c>
      <c r="D6" s="60">
        <v>20</v>
      </c>
      <c r="E6" s="62" t="s">
        <v>48</v>
      </c>
      <c r="F6" s="62">
        <v>1</v>
      </c>
      <c r="G6" s="63" t="s">
        <v>49</v>
      </c>
      <c r="H6" s="64" t="s">
        <v>50</v>
      </c>
      <c r="I6" s="64" t="s">
        <v>51</v>
      </c>
      <c r="J6" s="64" t="s">
        <v>52</v>
      </c>
      <c r="K6" s="64" t="s">
        <v>53</v>
      </c>
      <c r="L6" s="65" t="s">
        <v>54</v>
      </c>
      <c r="M6" s="65">
        <v>0</v>
      </c>
      <c r="N6" s="66" t="s">
        <v>55</v>
      </c>
      <c r="O6" s="65">
        <v>0</v>
      </c>
      <c r="P6" s="66" t="s">
        <v>56</v>
      </c>
      <c r="Q6" s="65">
        <v>0</v>
      </c>
      <c r="R6" s="65" t="s">
        <v>57</v>
      </c>
      <c r="S6" s="66" t="s">
        <v>58</v>
      </c>
      <c r="T6" s="65">
        <v>1</v>
      </c>
      <c r="U6" s="65" t="s">
        <v>59</v>
      </c>
      <c r="V6" s="66"/>
      <c r="W6" s="67">
        <v>1</v>
      </c>
      <c r="X6" s="65" t="s">
        <v>59</v>
      </c>
      <c r="Y6" s="66"/>
      <c r="Z6" s="67">
        <v>1</v>
      </c>
      <c r="AA6" s="65" t="s">
        <v>59</v>
      </c>
      <c r="AB6" s="65"/>
      <c r="AC6" s="67">
        <v>1</v>
      </c>
      <c r="AD6" s="65" t="s">
        <v>59</v>
      </c>
      <c r="AE6" s="65"/>
      <c r="AF6" s="67">
        <v>1</v>
      </c>
      <c r="AG6" s="65" t="s">
        <v>59</v>
      </c>
      <c r="AH6" s="65"/>
      <c r="AI6" s="67">
        <v>1</v>
      </c>
      <c r="AJ6" s="65" t="s">
        <v>59</v>
      </c>
      <c r="AK6" s="66" t="s">
        <v>321</v>
      </c>
      <c r="AL6" s="67">
        <v>1</v>
      </c>
      <c r="AM6" s="65" t="s">
        <v>59</v>
      </c>
      <c r="AN6" s="68">
        <v>43845</v>
      </c>
      <c r="AO6" s="68"/>
      <c r="AP6" s="68">
        <v>43889</v>
      </c>
      <c r="AQ6" s="60" t="s">
        <v>60</v>
      </c>
    </row>
    <row r="7" spans="1:43" ht="75" customHeight="1" x14ac:dyDescent="0.25">
      <c r="A7" s="59">
        <v>4</v>
      </c>
      <c r="B7" s="60">
        <v>263</v>
      </c>
      <c r="C7" s="61" t="s">
        <v>47</v>
      </c>
      <c r="D7" s="60">
        <v>20</v>
      </c>
      <c r="E7" s="62" t="s">
        <v>61</v>
      </c>
      <c r="F7" s="62">
        <v>1</v>
      </c>
      <c r="G7" s="63" t="s">
        <v>62</v>
      </c>
      <c r="H7" s="64" t="s">
        <v>63</v>
      </c>
      <c r="I7" s="64" t="s">
        <v>64</v>
      </c>
      <c r="J7" s="64" t="s">
        <v>65</v>
      </c>
      <c r="K7" s="64" t="s">
        <v>66</v>
      </c>
      <c r="L7" s="65" t="s">
        <v>67</v>
      </c>
      <c r="M7" s="65">
        <v>0.33</v>
      </c>
      <c r="N7" s="66" t="s">
        <v>68</v>
      </c>
      <c r="O7" s="65">
        <v>0.66</v>
      </c>
      <c r="P7" s="66" t="s">
        <v>69</v>
      </c>
      <c r="Q7" s="65">
        <v>1</v>
      </c>
      <c r="R7" s="65" t="s">
        <v>59</v>
      </c>
      <c r="S7" s="65"/>
      <c r="T7" s="65">
        <v>1</v>
      </c>
      <c r="U7" s="65" t="s">
        <v>59</v>
      </c>
      <c r="V7" s="66"/>
      <c r="W7" s="67">
        <v>1</v>
      </c>
      <c r="X7" s="65" t="s">
        <v>59</v>
      </c>
      <c r="Y7" s="66"/>
      <c r="Z7" s="67">
        <v>1</v>
      </c>
      <c r="AA7" s="65" t="s">
        <v>59</v>
      </c>
      <c r="AB7" s="65"/>
      <c r="AC7" s="67">
        <v>1</v>
      </c>
      <c r="AD7" s="65" t="s">
        <v>59</v>
      </c>
      <c r="AE7" s="65"/>
      <c r="AF7" s="67">
        <v>1</v>
      </c>
      <c r="AG7" s="65" t="s">
        <v>59</v>
      </c>
      <c r="AH7" s="65"/>
      <c r="AI7" s="67">
        <v>1</v>
      </c>
      <c r="AJ7" s="65" t="s">
        <v>59</v>
      </c>
      <c r="AK7" s="66" t="s">
        <v>321</v>
      </c>
      <c r="AL7" s="67">
        <v>1</v>
      </c>
      <c r="AM7" s="65" t="s">
        <v>59</v>
      </c>
      <c r="AN7" s="68">
        <v>43595</v>
      </c>
      <c r="AO7" s="68"/>
      <c r="AP7" s="68">
        <v>43840</v>
      </c>
      <c r="AQ7" s="60" t="s">
        <v>60</v>
      </c>
    </row>
    <row r="8" spans="1:43" ht="47.45" customHeight="1" x14ac:dyDescent="0.25">
      <c r="A8" s="59">
        <v>5</v>
      </c>
      <c r="B8" s="60">
        <v>263</v>
      </c>
      <c r="C8" s="61" t="s">
        <v>47</v>
      </c>
      <c r="D8" s="60">
        <v>20</v>
      </c>
      <c r="E8" s="62" t="s">
        <v>70</v>
      </c>
      <c r="F8" s="62">
        <v>1</v>
      </c>
      <c r="G8" s="63" t="s">
        <v>71</v>
      </c>
      <c r="H8" s="64" t="s">
        <v>72</v>
      </c>
      <c r="I8" s="64" t="s">
        <v>73</v>
      </c>
      <c r="J8" s="64" t="s">
        <v>74</v>
      </c>
      <c r="K8" s="64" t="s">
        <v>75</v>
      </c>
      <c r="L8" s="65" t="s">
        <v>76</v>
      </c>
      <c r="M8" s="65">
        <v>0.5</v>
      </c>
      <c r="N8" s="66" t="s">
        <v>77</v>
      </c>
      <c r="O8" s="65">
        <v>0.5</v>
      </c>
      <c r="P8" s="66"/>
      <c r="Q8" s="65">
        <v>0.5</v>
      </c>
      <c r="R8" s="65" t="s">
        <v>57</v>
      </c>
      <c r="S8" s="66" t="s">
        <v>78</v>
      </c>
      <c r="T8" s="65">
        <v>1</v>
      </c>
      <c r="U8" s="65" t="s">
        <v>59</v>
      </c>
      <c r="V8" s="66"/>
      <c r="W8" s="67">
        <v>1</v>
      </c>
      <c r="X8" s="65" t="s">
        <v>59</v>
      </c>
      <c r="Y8" s="66"/>
      <c r="Z8" s="67">
        <v>1</v>
      </c>
      <c r="AA8" s="65" t="s">
        <v>59</v>
      </c>
      <c r="AB8" s="65"/>
      <c r="AC8" s="67">
        <v>1</v>
      </c>
      <c r="AD8" s="65" t="s">
        <v>59</v>
      </c>
      <c r="AE8" s="65"/>
      <c r="AF8" s="67">
        <v>1</v>
      </c>
      <c r="AG8" s="65" t="s">
        <v>59</v>
      </c>
      <c r="AH8" s="65"/>
      <c r="AI8" s="67">
        <v>1</v>
      </c>
      <c r="AJ8" s="65" t="s">
        <v>59</v>
      </c>
      <c r="AK8" s="66" t="s">
        <v>321</v>
      </c>
      <c r="AL8" s="67">
        <v>1</v>
      </c>
      <c r="AM8" s="65" t="s">
        <v>59</v>
      </c>
      <c r="AN8" s="68">
        <v>43580</v>
      </c>
      <c r="AO8" s="68"/>
      <c r="AP8" s="68">
        <v>43945</v>
      </c>
      <c r="AQ8" s="60" t="s">
        <v>79</v>
      </c>
    </row>
    <row r="9" spans="1:43" ht="85.5" x14ac:dyDescent="0.25">
      <c r="A9" s="22">
        <v>6</v>
      </c>
      <c r="B9" s="23">
        <v>263</v>
      </c>
      <c r="C9" s="24" t="s">
        <v>47</v>
      </c>
      <c r="D9" s="23">
        <v>20</v>
      </c>
      <c r="E9" s="25" t="s">
        <v>80</v>
      </c>
      <c r="F9" s="25">
        <v>1</v>
      </c>
      <c r="G9" s="26" t="s">
        <v>81</v>
      </c>
      <c r="H9" s="27" t="s">
        <v>82</v>
      </c>
      <c r="I9" s="27" t="s">
        <v>83</v>
      </c>
      <c r="J9" s="27" t="s">
        <v>84</v>
      </c>
      <c r="K9" s="27" t="s">
        <v>84</v>
      </c>
      <c r="L9" s="28" t="s">
        <v>85</v>
      </c>
      <c r="M9" s="28">
        <v>0</v>
      </c>
      <c r="N9" s="29" t="s">
        <v>86</v>
      </c>
      <c r="O9" s="28">
        <v>1</v>
      </c>
      <c r="P9" s="29"/>
      <c r="Q9" s="28">
        <v>1</v>
      </c>
      <c r="R9" s="28" t="s">
        <v>59</v>
      </c>
      <c r="S9" s="28"/>
      <c r="T9" s="28">
        <v>1</v>
      </c>
      <c r="U9" s="28" t="s">
        <v>59</v>
      </c>
      <c r="V9" s="29"/>
      <c r="W9" s="30">
        <v>1</v>
      </c>
      <c r="X9" s="28" t="s">
        <v>59</v>
      </c>
      <c r="Y9" s="29" t="s">
        <v>87</v>
      </c>
      <c r="Z9" s="28">
        <v>1</v>
      </c>
      <c r="AA9" s="28" t="s">
        <v>59</v>
      </c>
      <c r="AB9" s="29" t="s">
        <v>316</v>
      </c>
      <c r="AC9" s="28">
        <v>1</v>
      </c>
      <c r="AD9" s="28" t="s">
        <v>59</v>
      </c>
      <c r="AE9" s="29"/>
      <c r="AF9" s="30">
        <v>1</v>
      </c>
      <c r="AG9" s="28" t="s">
        <v>59</v>
      </c>
      <c r="AH9" s="28"/>
      <c r="AI9" s="30">
        <v>1</v>
      </c>
      <c r="AJ9" s="28" t="s">
        <v>59</v>
      </c>
      <c r="AK9" s="28"/>
      <c r="AL9" s="30">
        <v>1</v>
      </c>
      <c r="AM9" s="28" t="s">
        <v>59</v>
      </c>
      <c r="AN9" s="31">
        <v>43617</v>
      </c>
      <c r="AO9" s="31"/>
      <c r="AP9" s="31">
        <v>43768</v>
      </c>
      <c r="AQ9" s="23" t="s">
        <v>88</v>
      </c>
    </row>
    <row r="10" spans="1:43" ht="85.5" x14ac:dyDescent="0.25">
      <c r="A10" s="22">
        <v>7</v>
      </c>
      <c r="B10" s="23">
        <v>263</v>
      </c>
      <c r="C10" s="24" t="s">
        <v>47</v>
      </c>
      <c r="D10" s="23">
        <v>20</v>
      </c>
      <c r="E10" s="25" t="s">
        <v>80</v>
      </c>
      <c r="F10" s="25">
        <v>2</v>
      </c>
      <c r="G10" s="26" t="s">
        <v>81</v>
      </c>
      <c r="H10" s="27" t="s">
        <v>82</v>
      </c>
      <c r="I10" s="27" t="s">
        <v>89</v>
      </c>
      <c r="J10" s="27" t="s">
        <v>90</v>
      </c>
      <c r="K10" s="27" t="s">
        <v>90</v>
      </c>
      <c r="L10" s="28" t="s">
        <v>85</v>
      </c>
      <c r="M10" s="28">
        <v>0</v>
      </c>
      <c r="N10" s="29" t="s">
        <v>91</v>
      </c>
      <c r="O10" s="28">
        <v>1</v>
      </c>
      <c r="P10" s="29"/>
      <c r="Q10" s="28">
        <v>1</v>
      </c>
      <c r="R10" s="28" t="s">
        <v>59</v>
      </c>
      <c r="S10" s="28"/>
      <c r="T10" s="28">
        <v>1</v>
      </c>
      <c r="U10" s="28" t="s">
        <v>59</v>
      </c>
      <c r="V10" s="29"/>
      <c r="W10" s="30">
        <v>1</v>
      </c>
      <c r="X10" s="28" t="s">
        <v>59</v>
      </c>
      <c r="Y10" s="29" t="s">
        <v>87</v>
      </c>
      <c r="Z10" s="28">
        <v>1</v>
      </c>
      <c r="AA10" s="28" t="s">
        <v>59</v>
      </c>
      <c r="AB10" s="29" t="s">
        <v>316</v>
      </c>
      <c r="AC10" s="28">
        <v>1</v>
      </c>
      <c r="AD10" s="28" t="s">
        <v>59</v>
      </c>
      <c r="AE10" s="29"/>
      <c r="AF10" s="30">
        <v>1</v>
      </c>
      <c r="AG10" s="28" t="s">
        <v>59</v>
      </c>
      <c r="AH10" s="28"/>
      <c r="AI10" s="30">
        <v>1</v>
      </c>
      <c r="AJ10" s="28" t="s">
        <v>59</v>
      </c>
      <c r="AK10" s="28"/>
      <c r="AL10" s="30">
        <v>1</v>
      </c>
      <c r="AM10" s="28" t="s">
        <v>59</v>
      </c>
      <c r="AN10" s="31">
        <v>43617</v>
      </c>
      <c r="AO10" s="31"/>
      <c r="AP10" s="31">
        <v>43768</v>
      </c>
      <c r="AQ10" s="23" t="s">
        <v>88</v>
      </c>
    </row>
    <row r="11" spans="1:43" ht="145.15" customHeight="1" x14ac:dyDescent="0.25">
      <c r="A11" s="59">
        <v>8</v>
      </c>
      <c r="B11" s="60">
        <v>263</v>
      </c>
      <c r="C11" s="61" t="s">
        <v>47</v>
      </c>
      <c r="D11" s="60">
        <v>29</v>
      </c>
      <c r="E11" s="62" t="s">
        <v>92</v>
      </c>
      <c r="F11" s="62">
        <v>1</v>
      </c>
      <c r="G11" s="63" t="s">
        <v>93</v>
      </c>
      <c r="H11" s="64" t="s">
        <v>94</v>
      </c>
      <c r="I11" s="64" t="s">
        <v>95</v>
      </c>
      <c r="J11" s="64" t="s">
        <v>96</v>
      </c>
      <c r="K11" s="64" t="s">
        <v>97</v>
      </c>
      <c r="L11" s="65" t="s">
        <v>98</v>
      </c>
      <c r="M11" s="65" t="s">
        <v>98</v>
      </c>
      <c r="N11" s="65" t="s">
        <v>98</v>
      </c>
      <c r="O11" s="65" t="s">
        <v>98</v>
      </c>
      <c r="P11" s="65" t="s">
        <v>98</v>
      </c>
      <c r="Q11" s="65" t="s">
        <v>98</v>
      </c>
      <c r="R11" s="65" t="s">
        <v>57</v>
      </c>
      <c r="S11" s="65" t="s">
        <v>41</v>
      </c>
      <c r="T11" s="65" t="s">
        <v>98</v>
      </c>
      <c r="U11" s="65" t="s">
        <v>99</v>
      </c>
      <c r="V11" s="66" t="s">
        <v>100</v>
      </c>
      <c r="W11" s="67">
        <v>0</v>
      </c>
      <c r="X11" s="65" t="s">
        <v>39</v>
      </c>
      <c r="Y11" s="66" t="s">
        <v>101</v>
      </c>
      <c r="Z11" s="65">
        <v>1</v>
      </c>
      <c r="AA11" s="65" t="s">
        <v>59</v>
      </c>
      <c r="AB11" s="65"/>
      <c r="AC11" s="65">
        <v>1</v>
      </c>
      <c r="AD11" s="65" t="s">
        <v>59</v>
      </c>
      <c r="AE11" s="65"/>
      <c r="AF11" s="67">
        <v>1</v>
      </c>
      <c r="AG11" s="65" t="s">
        <v>59</v>
      </c>
      <c r="AH11" s="65"/>
      <c r="AI11" s="67">
        <v>1</v>
      </c>
      <c r="AJ11" s="65" t="s">
        <v>59</v>
      </c>
      <c r="AK11" s="66" t="s">
        <v>321</v>
      </c>
      <c r="AL11" s="67">
        <v>1</v>
      </c>
      <c r="AM11" s="65" t="s">
        <v>59</v>
      </c>
      <c r="AN11" s="68">
        <v>43788</v>
      </c>
      <c r="AO11" s="68"/>
      <c r="AP11" s="68">
        <v>43969</v>
      </c>
      <c r="AQ11" s="60" t="s">
        <v>102</v>
      </c>
    </row>
    <row r="12" spans="1:43" ht="145.15" customHeight="1" x14ac:dyDescent="0.25">
      <c r="A12" s="59">
        <v>9</v>
      </c>
      <c r="B12" s="60">
        <v>263</v>
      </c>
      <c r="C12" s="61" t="s">
        <v>47</v>
      </c>
      <c r="D12" s="60">
        <v>29</v>
      </c>
      <c r="E12" s="62" t="s">
        <v>92</v>
      </c>
      <c r="F12" s="62">
        <v>2</v>
      </c>
      <c r="G12" s="63" t="s">
        <v>103</v>
      </c>
      <c r="H12" s="64" t="s">
        <v>94</v>
      </c>
      <c r="I12" s="64" t="s">
        <v>104</v>
      </c>
      <c r="J12" s="64" t="s">
        <v>105</v>
      </c>
      <c r="K12" s="64" t="s">
        <v>106</v>
      </c>
      <c r="L12" s="65" t="s">
        <v>98</v>
      </c>
      <c r="M12" s="65" t="s">
        <v>98</v>
      </c>
      <c r="N12" s="65" t="s">
        <v>98</v>
      </c>
      <c r="O12" s="65" t="s">
        <v>98</v>
      </c>
      <c r="P12" s="65" t="s">
        <v>98</v>
      </c>
      <c r="Q12" s="65" t="s">
        <v>98</v>
      </c>
      <c r="R12" s="65" t="s">
        <v>57</v>
      </c>
      <c r="S12" s="66" t="s">
        <v>107</v>
      </c>
      <c r="T12" s="65">
        <v>1</v>
      </c>
      <c r="U12" s="65" t="s">
        <v>59</v>
      </c>
      <c r="V12" s="66"/>
      <c r="W12" s="65">
        <v>1</v>
      </c>
      <c r="X12" s="65" t="s">
        <v>59</v>
      </c>
      <c r="Y12" s="66"/>
      <c r="Z12" s="65">
        <v>1</v>
      </c>
      <c r="AA12" s="65" t="s">
        <v>59</v>
      </c>
      <c r="AB12" s="65"/>
      <c r="AC12" s="65">
        <v>1</v>
      </c>
      <c r="AD12" s="65" t="s">
        <v>59</v>
      </c>
      <c r="AE12" s="65"/>
      <c r="AF12" s="67">
        <v>1</v>
      </c>
      <c r="AG12" s="65" t="s">
        <v>59</v>
      </c>
      <c r="AH12" s="65"/>
      <c r="AI12" s="67">
        <v>1</v>
      </c>
      <c r="AJ12" s="65" t="s">
        <v>59</v>
      </c>
      <c r="AK12" s="66" t="s">
        <v>321</v>
      </c>
      <c r="AL12" s="67">
        <v>1</v>
      </c>
      <c r="AM12" s="65" t="s">
        <v>59</v>
      </c>
      <c r="AN12" s="68">
        <v>43788</v>
      </c>
      <c r="AO12" s="68"/>
      <c r="AP12" s="68">
        <v>43969</v>
      </c>
      <c r="AQ12" s="60" t="s">
        <v>79</v>
      </c>
    </row>
    <row r="13" spans="1:43" ht="141" customHeight="1" x14ac:dyDescent="0.25">
      <c r="A13" s="59">
        <v>10</v>
      </c>
      <c r="B13" s="60">
        <v>263</v>
      </c>
      <c r="C13" s="61" t="s">
        <v>47</v>
      </c>
      <c r="D13" s="60">
        <v>29</v>
      </c>
      <c r="E13" s="62" t="s">
        <v>92</v>
      </c>
      <c r="F13" s="62">
        <v>3</v>
      </c>
      <c r="G13" s="63" t="s">
        <v>103</v>
      </c>
      <c r="H13" s="64" t="s">
        <v>94</v>
      </c>
      <c r="I13" s="64" t="s">
        <v>108</v>
      </c>
      <c r="J13" s="64" t="s">
        <v>109</v>
      </c>
      <c r="K13" s="64" t="s">
        <v>110</v>
      </c>
      <c r="L13" s="65" t="s">
        <v>98</v>
      </c>
      <c r="M13" s="65" t="s">
        <v>98</v>
      </c>
      <c r="N13" s="65" t="s">
        <v>98</v>
      </c>
      <c r="O13" s="65" t="s">
        <v>98</v>
      </c>
      <c r="P13" s="65" t="s">
        <v>98</v>
      </c>
      <c r="Q13" s="65" t="s">
        <v>98</v>
      </c>
      <c r="R13" s="65" t="s">
        <v>57</v>
      </c>
      <c r="S13" s="77" t="s">
        <v>111</v>
      </c>
      <c r="T13" s="65">
        <v>1</v>
      </c>
      <c r="U13" s="65" t="s">
        <v>59</v>
      </c>
      <c r="V13" s="66"/>
      <c r="W13" s="65">
        <v>1</v>
      </c>
      <c r="X13" s="65" t="s">
        <v>59</v>
      </c>
      <c r="Y13" s="66"/>
      <c r="Z13" s="65">
        <v>1</v>
      </c>
      <c r="AA13" s="65" t="s">
        <v>59</v>
      </c>
      <c r="AB13" s="65"/>
      <c r="AC13" s="65">
        <v>1</v>
      </c>
      <c r="AD13" s="65" t="s">
        <v>59</v>
      </c>
      <c r="AE13" s="65"/>
      <c r="AF13" s="67">
        <v>1</v>
      </c>
      <c r="AG13" s="65" t="s">
        <v>59</v>
      </c>
      <c r="AH13" s="65"/>
      <c r="AI13" s="67">
        <v>1</v>
      </c>
      <c r="AJ13" s="65" t="s">
        <v>59</v>
      </c>
      <c r="AK13" s="66" t="s">
        <v>321</v>
      </c>
      <c r="AL13" s="67">
        <v>1</v>
      </c>
      <c r="AM13" s="65" t="s">
        <v>59</v>
      </c>
      <c r="AN13" s="68">
        <v>43788</v>
      </c>
      <c r="AO13" s="68"/>
      <c r="AP13" s="68">
        <v>43969</v>
      </c>
      <c r="AQ13" s="60" t="s">
        <v>112</v>
      </c>
    </row>
    <row r="14" spans="1:43" ht="256.5" x14ac:dyDescent="0.25">
      <c r="A14" s="59">
        <v>11</v>
      </c>
      <c r="B14" s="60">
        <v>263</v>
      </c>
      <c r="C14" s="61" t="s">
        <v>47</v>
      </c>
      <c r="D14" s="60">
        <v>29</v>
      </c>
      <c r="E14" s="62" t="s">
        <v>113</v>
      </c>
      <c r="F14" s="62">
        <v>1</v>
      </c>
      <c r="G14" s="63" t="s">
        <v>114</v>
      </c>
      <c r="H14" s="64" t="s">
        <v>115</v>
      </c>
      <c r="I14" s="64" t="s">
        <v>116</v>
      </c>
      <c r="J14" s="64" t="s">
        <v>117</v>
      </c>
      <c r="K14" s="64" t="s">
        <v>118</v>
      </c>
      <c r="L14" s="65" t="s">
        <v>98</v>
      </c>
      <c r="M14" s="65" t="s">
        <v>98</v>
      </c>
      <c r="N14" s="65" t="s">
        <v>98</v>
      </c>
      <c r="O14" s="65" t="s">
        <v>98</v>
      </c>
      <c r="P14" s="77" t="s">
        <v>119</v>
      </c>
      <c r="Q14" s="65">
        <v>0.2</v>
      </c>
      <c r="R14" s="65" t="s">
        <v>57</v>
      </c>
      <c r="S14" s="77" t="s">
        <v>120</v>
      </c>
      <c r="T14" s="65">
        <v>1</v>
      </c>
      <c r="U14" s="65" t="s">
        <v>59</v>
      </c>
      <c r="V14" s="66"/>
      <c r="W14" s="65">
        <v>1</v>
      </c>
      <c r="X14" s="65" t="s">
        <v>59</v>
      </c>
      <c r="Y14" s="66"/>
      <c r="Z14" s="65">
        <v>1</v>
      </c>
      <c r="AA14" s="65" t="s">
        <v>59</v>
      </c>
      <c r="AB14" s="65"/>
      <c r="AC14" s="65">
        <v>1</v>
      </c>
      <c r="AD14" s="65" t="s">
        <v>59</v>
      </c>
      <c r="AE14" s="65"/>
      <c r="AF14" s="67">
        <v>1</v>
      </c>
      <c r="AG14" s="65" t="s">
        <v>59</v>
      </c>
      <c r="AH14" s="65"/>
      <c r="AI14" s="67">
        <v>1</v>
      </c>
      <c r="AJ14" s="65" t="s">
        <v>59</v>
      </c>
      <c r="AK14" s="66" t="s">
        <v>321</v>
      </c>
      <c r="AL14" s="67">
        <v>1</v>
      </c>
      <c r="AM14" s="65" t="s">
        <v>59</v>
      </c>
      <c r="AN14" s="68">
        <v>43788</v>
      </c>
      <c r="AO14" s="68"/>
      <c r="AP14" s="68">
        <v>43969</v>
      </c>
      <c r="AQ14" s="60" t="s">
        <v>121</v>
      </c>
    </row>
    <row r="15" spans="1:43" ht="138.6" customHeight="1" x14ac:dyDescent="0.25">
      <c r="A15" s="22">
        <v>12</v>
      </c>
      <c r="B15" s="23">
        <v>263</v>
      </c>
      <c r="C15" s="25" t="s">
        <v>122</v>
      </c>
      <c r="D15" s="23">
        <v>501</v>
      </c>
      <c r="E15" s="25" t="s">
        <v>123</v>
      </c>
      <c r="F15" s="25">
        <v>1</v>
      </c>
      <c r="G15" s="26" t="s">
        <v>124</v>
      </c>
      <c r="H15" s="27" t="s">
        <v>125</v>
      </c>
      <c r="I15" s="27" t="s">
        <v>126</v>
      </c>
      <c r="J15" s="27" t="s">
        <v>127</v>
      </c>
      <c r="K15" s="27" t="s">
        <v>128</v>
      </c>
      <c r="L15" s="28" t="s">
        <v>98</v>
      </c>
      <c r="M15" s="28" t="s">
        <v>98</v>
      </c>
      <c r="N15" s="28" t="s">
        <v>98</v>
      </c>
      <c r="O15" s="28" t="s">
        <v>98</v>
      </c>
      <c r="P15" s="28" t="s">
        <v>98</v>
      </c>
      <c r="Q15" s="28" t="s">
        <v>98</v>
      </c>
      <c r="R15" s="28" t="s">
        <v>98</v>
      </c>
      <c r="S15" s="28" t="s">
        <v>41</v>
      </c>
      <c r="T15" s="28" t="s">
        <v>98</v>
      </c>
      <c r="U15" s="28" t="s">
        <v>99</v>
      </c>
      <c r="V15" s="29" t="s">
        <v>129</v>
      </c>
      <c r="W15" s="28" t="s">
        <v>98</v>
      </c>
      <c r="X15" s="28" t="s">
        <v>99</v>
      </c>
      <c r="Y15" s="29" t="s">
        <v>130</v>
      </c>
      <c r="Z15" s="28">
        <v>0.2</v>
      </c>
      <c r="AA15" s="28" t="s">
        <v>57</v>
      </c>
      <c r="AB15" s="28" t="s">
        <v>41</v>
      </c>
      <c r="AC15" s="28">
        <v>0</v>
      </c>
      <c r="AD15" s="28" t="s">
        <v>57</v>
      </c>
      <c r="AE15" s="29" t="s">
        <v>282</v>
      </c>
      <c r="AF15" s="28">
        <v>1</v>
      </c>
      <c r="AG15" s="28" t="s">
        <v>59</v>
      </c>
      <c r="AH15" s="28"/>
      <c r="AI15" s="28">
        <v>1</v>
      </c>
      <c r="AJ15" s="28" t="s">
        <v>59</v>
      </c>
      <c r="AK15" s="28"/>
      <c r="AL15" s="28">
        <v>1</v>
      </c>
      <c r="AM15" s="28" t="s">
        <v>59</v>
      </c>
      <c r="AN15" s="31">
        <v>43861</v>
      </c>
      <c r="AO15" s="31"/>
      <c r="AP15" s="31">
        <v>44227</v>
      </c>
      <c r="AQ15" s="23" t="s">
        <v>79</v>
      </c>
    </row>
    <row r="16" spans="1:43" ht="153.6" customHeight="1" x14ac:dyDescent="0.25">
      <c r="A16" s="22">
        <v>13</v>
      </c>
      <c r="B16" s="23">
        <v>263</v>
      </c>
      <c r="C16" s="25" t="s">
        <v>122</v>
      </c>
      <c r="D16" s="23">
        <v>501</v>
      </c>
      <c r="E16" s="25" t="s">
        <v>123</v>
      </c>
      <c r="F16" s="25">
        <v>2</v>
      </c>
      <c r="G16" s="26" t="s">
        <v>124</v>
      </c>
      <c r="H16" s="27" t="s">
        <v>125</v>
      </c>
      <c r="I16" s="27" t="s">
        <v>131</v>
      </c>
      <c r="J16" s="27" t="s">
        <v>132</v>
      </c>
      <c r="K16" s="27" t="s">
        <v>133</v>
      </c>
      <c r="L16" s="28" t="s">
        <v>98</v>
      </c>
      <c r="M16" s="28" t="s">
        <v>98</v>
      </c>
      <c r="N16" s="28" t="s">
        <v>98</v>
      </c>
      <c r="O16" s="28" t="s">
        <v>98</v>
      </c>
      <c r="P16" s="28" t="s">
        <v>98</v>
      </c>
      <c r="Q16" s="28" t="s">
        <v>98</v>
      </c>
      <c r="R16" s="28" t="s">
        <v>98</v>
      </c>
      <c r="S16" s="28" t="s">
        <v>98</v>
      </c>
      <c r="T16" s="28" t="s">
        <v>98</v>
      </c>
      <c r="U16" s="28" t="s">
        <v>98</v>
      </c>
      <c r="V16" s="28" t="s">
        <v>98</v>
      </c>
      <c r="W16" s="28" t="s">
        <v>98</v>
      </c>
      <c r="X16" s="28" t="s">
        <v>98</v>
      </c>
      <c r="Y16" s="28" t="s">
        <v>41</v>
      </c>
      <c r="Z16" s="28">
        <v>0</v>
      </c>
      <c r="AA16" s="28" t="s">
        <v>57</v>
      </c>
      <c r="AB16" s="29" t="s">
        <v>134</v>
      </c>
      <c r="AC16" s="28">
        <v>0.7</v>
      </c>
      <c r="AD16" s="28" t="s">
        <v>57</v>
      </c>
      <c r="AE16" s="29" t="s">
        <v>283</v>
      </c>
      <c r="AF16" s="28">
        <v>1</v>
      </c>
      <c r="AG16" s="28" t="s">
        <v>59</v>
      </c>
      <c r="AH16" s="28"/>
      <c r="AI16" s="28">
        <v>1</v>
      </c>
      <c r="AJ16" s="28" t="s">
        <v>59</v>
      </c>
      <c r="AK16" s="28"/>
      <c r="AL16" s="28">
        <v>1</v>
      </c>
      <c r="AM16" s="28" t="s">
        <v>59</v>
      </c>
      <c r="AN16" s="31">
        <v>43861</v>
      </c>
      <c r="AO16" s="31">
        <v>44130</v>
      </c>
      <c r="AP16" s="31">
        <v>44227</v>
      </c>
      <c r="AQ16" s="23" t="s">
        <v>135</v>
      </c>
    </row>
    <row r="17" spans="1:43" ht="405.6" customHeight="1" x14ac:dyDescent="0.25">
      <c r="A17" s="22">
        <v>14</v>
      </c>
      <c r="B17" s="23">
        <v>263</v>
      </c>
      <c r="C17" s="25" t="s">
        <v>122</v>
      </c>
      <c r="D17" s="23">
        <v>501</v>
      </c>
      <c r="E17" s="25" t="s">
        <v>123</v>
      </c>
      <c r="F17" s="25">
        <v>3</v>
      </c>
      <c r="G17" s="26" t="s">
        <v>124</v>
      </c>
      <c r="H17" s="27" t="s">
        <v>125</v>
      </c>
      <c r="I17" s="27" t="s">
        <v>136</v>
      </c>
      <c r="J17" s="27" t="s">
        <v>137</v>
      </c>
      <c r="K17" s="27" t="s">
        <v>138</v>
      </c>
      <c r="L17" s="28" t="s">
        <v>98</v>
      </c>
      <c r="M17" s="28" t="s">
        <v>98</v>
      </c>
      <c r="N17" s="28" t="s">
        <v>98</v>
      </c>
      <c r="O17" s="28" t="s">
        <v>98</v>
      </c>
      <c r="P17" s="28" t="s">
        <v>98</v>
      </c>
      <c r="Q17" s="28" t="s">
        <v>98</v>
      </c>
      <c r="R17" s="28" t="s">
        <v>98</v>
      </c>
      <c r="S17" s="28" t="s">
        <v>41</v>
      </c>
      <c r="T17" s="28" t="s">
        <v>98</v>
      </c>
      <c r="U17" s="28" t="s">
        <v>99</v>
      </c>
      <c r="V17" s="29" t="s">
        <v>139</v>
      </c>
      <c r="W17" s="28" t="s">
        <v>98</v>
      </c>
      <c r="X17" s="28" t="s">
        <v>99</v>
      </c>
      <c r="Y17" s="29" t="s">
        <v>140</v>
      </c>
      <c r="Z17" s="28">
        <v>0.3</v>
      </c>
      <c r="AA17" s="28" t="s">
        <v>57</v>
      </c>
      <c r="AB17" s="29" t="s">
        <v>141</v>
      </c>
      <c r="AC17" s="28">
        <v>0.3</v>
      </c>
      <c r="AD17" s="28" t="s">
        <v>57</v>
      </c>
      <c r="AE17" s="29" t="s">
        <v>284</v>
      </c>
      <c r="AF17" s="28">
        <v>1</v>
      </c>
      <c r="AG17" s="28" t="s">
        <v>59</v>
      </c>
      <c r="AH17" s="29" t="s">
        <v>301</v>
      </c>
      <c r="AI17" s="28">
        <v>1</v>
      </c>
      <c r="AJ17" s="28" t="s">
        <v>59</v>
      </c>
      <c r="AK17" s="28"/>
      <c r="AL17" s="28">
        <v>1</v>
      </c>
      <c r="AM17" s="28" t="s">
        <v>59</v>
      </c>
      <c r="AN17" s="31">
        <v>43861</v>
      </c>
      <c r="AO17" s="31"/>
      <c r="AP17" s="31">
        <v>44227</v>
      </c>
      <c r="AQ17" s="23" t="s">
        <v>142</v>
      </c>
    </row>
    <row r="18" spans="1:43" ht="76.150000000000006" customHeight="1" x14ac:dyDescent="0.25">
      <c r="A18" s="59">
        <v>15</v>
      </c>
      <c r="B18" s="60">
        <v>263</v>
      </c>
      <c r="C18" s="62" t="s">
        <v>122</v>
      </c>
      <c r="D18" s="60">
        <v>65</v>
      </c>
      <c r="E18" s="62" t="s">
        <v>143</v>
      </c>
      <c r="F18" s="62">
        <v>1</v>
      </c>
      <c r="G18" s="63" t="s">
        <v>144</v>
      </c>
      <c r="H18" s="64" t="s">
        <v>145</v>
      </c>
      <c r="I18" s="64" t="s">
        <v>146</v>
      </c>
      <c r="J18" s="64" t="s">
        <v>147</v>
      </c>
      <c r="K18" s="64" t="s">
        <v>148</v>
      </c>
      <c r="L18" s="65" t="s">
        <v>98</v>
      </c>
      <c r="M18" s="65" t="s">
        <v>98</v>
      </c>
      <c r="N18" s="65" t="s">
        <v>98</v>
      </c>
      <c r="O18" s="65" t="s">
        <v>98</v>
      </c>
      <c r="P18" s="65" t="s">
        <v>98</v>
      </c>
      <c r="Q18" s="65" t="s">
        <v>98</v>
      </c>
      <c r="R18" s="65" t="s">
        <v>98</v>
      </c>
      <c r="S18" s="65" t="s">
        <v>98</v>
      </c>
      <c r="T18" s="65" t="s">
        <v>98</v>
      </c>
      <c r="U18" s="65" t="s">
        <v>98</v>
      </c>
      <c r="V18" s="65" t="s">
        <v>98</v>
      </c>
      <c r="W18" s="65" t="s">
        <v>98</v>
      </c>
      <c r="X18" s="65" t="s">
        <v>98</v>
      </c>
      <c r="Y18" s="65" t="s">
        <v>41</v>
      </c>
      <c r="Z18" s="65">
        <v>0</v>
      </c>
      <c r="AA18" s="65" t="s">
        <v>57</v>
      </c>
      <c r="AB18" s="66" t="s">
        <v>149</v>
      </c>
      <c r="AC18" s="65">
        <v>1</v>
      </c>
      <c r="AD18" s="65" t="s">
        <v>59</v>
      </c>
      <c r="AE18" s="66"/>
      <c r="AF18" s="65">
        <v>1</v>
      </c>
      <c r="AG18" s="65" t="s">
        <v>59</v>
      </c>
      <c r="AH18" s="65"/>
      <c r="AI18" s="65">
        <v>1</v>
      </c>
      <c r="AJ18" s="65" t="s">
        <v>59</v>
      </c>
      <c r="AK18" s="66" t="s">
        <v>321</v>
      </c>
      <c r="AL18" s="65">
        <v>1</v>
      </c>
      <c r="AM18" s="65" t="s">
        <v>59</v>
      </c>
      <c r="AN18" s="68">
        <v>44095</v>
      </c>
      <c r="AO18" s="68"/>
      <c r="AP18" s="68">
        <v>44135</v>
      </c>
      <c r="AQ18" s="60" t="s">
        <v>150</v>
      </c>
    </row>
    <row r="19" spans="1:43" ht="42.75" x14ac:dyDescent="0.25">
      <c r="A19" s="22">
        <v>16</v>
      </c>
      <c r="B19" s="23">
        <v>263</v>
      </c>
      <c r="C19" s="25" t="s">
        <v>122</v>
      </c>
      <c r="D19" s="23">
        <v>65</v>
      </c>
      <c r="E19" s="25" t="s">
        <v>143</v>
      </c>
      <c r="F19" s="25">
        <v>2</v>
      </c>
      <c r="G19" s="26" t="s">
        <v>144</v>
      </c>
      <c r="H19" s="27" t="s">
        <v>145</v>
      </c>
      <c r="I19" s="27" t="s">
        <v>151</v>
      </c>
      <c r="J19" s="27" t="s">
        <v>152</v>
      </c>
      <c r="K19" s="27" t="s">
        <v>153</v>
      </c>
      <c r="L19" s="28" t="s">
        <v>98</v>
      </c>
      <c r="M19" s="28" t="s">
        <v>98</v>
      </c>
      <c r="N19" s="28" t="s">
        <v>98</v>
      </c>
      <c r="O19" s="28" t="s">
        <v>98</v>
      </c>
      <c r="P19" s="28" t="s">
        <v>98</v>
      </c>
      <c r="Q19" s="28" t="s">
        <v>98</v>
      </c>
      <c r="R19" s="28" t="s">
        <v>98</v>
      </c>
      <c r="S19" s="28" t="s">
        <v>98</v>
      </c>
      <c r="T19" s="28" t="s">
        <v>98</v>
      </c>
      <c r="U19" s="28" t="s">
        <v>98</v>
      </c>
      <c r="V19" s="28" t="s">
        <v>98</v>
      </c>
      <c r="W19" s="28" t="s">
        <v>98</v>
      </c>
      <c r="X19" s="28" t="s">
        <v>98</v>
      </c>
      <c r="Y19" s="28" t="s">
        <v>41</v>
      </c>
      <c r="Z19" s="28">
        <v>0</v>
      </c>
      <c r="AA19" s="28" t="s">
        <v>57</v>
      </c>
      <c r="AB19" s="29" t="s">
        <v>154</v>
      </c>
      <c r="AC19" s="28">
        <v>1</v>
      </c>
      <c r="AD19" s="28" t="s">
        <v>59</v>
      </c>
      <c r="AE19" s="29"/>
      <c r="AF19" s="28">
        <v>1</v>
      </c>
      <c r="AG19" s="28" t="s">
        <v>59</v>
      </c>
      <c r="AH19" s="28"/>
      <c r="AI19" s="28">
        <v>1</v>
      </c>
      <c r="AJ19" s="28" t="s">
        <v>59</v>
      </c>
      <c r="AK19" s="28"/>
      <c r="AL19" s="28">
        <v>1</v>
      </c>
      <c r="AM19" s="28" t="s">
        <v>59</v>
      </c>
      <c r="AN19" s="31">
        <v>44095</v>
      </c>
      <c r="AO19" s="31"/>
      <c r="AP19" s="31">
        <v>44377</v>
      </c>
      <c r="AQ19" s="23" t="s">
        <v>150</v>
      </c>
    </row>
    <row r="20" spans="1:43" ht="79.150000000000006" customHeight="1" x14ac:dyDescent="0.25">
      <c r="A20" s="22">
        <v>17</v>
      </c>
      <c r="B20" s="23">
        <v>263</v>
      </c>
      <c r="C20" s="25" t="s">
        <v>122</v>
      </c>
      <c r="D20" s="23">
        <v>65</v>
      </c>
      <c r="E20" s="25" t="s">
        <v>143</v>
      </c>
      <c r="F20" s="25">
        <v>3</v>
      </c>
      <c r="G20" s="26" t="s">
        <v>144</v>
      </c>
      <c r="H20" s="27" t="s">
        <v>145</v>
      </c>
      <c r="I20" s="27" t="s">
        <v>155</v>
      </c>
      <c r="J20" s="27" t="s">
        <v>156</v>
      </c>
      <c r="K20" s="27" t="s">
        <v>157</v>
      </c>
      <c r="L20" s="28" t="s">
        <v>98</v>
      </c>
      <c r="M20" s="28" t="s">
        <v>98</v>
      </c>
      <c r="N20" s="28" t="s">
        <v>98</v>
      </c>
      <c r="O20" s="28" t="s">
        <v>98</v>
      </c>
      <c r="P20" s="28" t="s">
        <v>98</v>
      </c>
      <c r="Q20" s="28" t="s">
        <v>98</v>
      </c>
      <c r="R20" s="28" t="s">
        <v>98</v>
      </c>
      <c r="S20" s="28" t="s">
        <v>98</v>
      </c>
      <c r="T20" s="28" t="s">
        <v>98</v>
      </c>
      <c r="U20" s="28" t="s">
        <v>98</v>
      </c>
      <c r="V20" s="28" t="s">
        <v>98</v>
      </c>
      <c r="W20" s="28" t="s">
        <v>98</v>
      </c>
      <c r="X20" s="28" t="s">
        <v>98</v>
      </c>
      <c r="Y20" s="28" t="s">
        <v>41</v>
      </c>
      <c r="Z20" s="28">
        <v>0</v>
      </c>
      <c r="AA20" s="28" t="s">
        <v>57</v>
      </c>
      <c r="AB20" s="29" t="s">
        <v>149</v>
      </c>
      <c r="AC20" s="28">
        <v>1</v>
      </c>
      <c r="AD20" s="28" t="s">
        <v>59</v>
      </c>
      <c r="AE20" s="29" t="s">
        <v>303</v>
      </c>
      <c r="AF20" s="28">
        <v>1</v>
      </c>
      <c r="AG20" s="28" t="s">
        <v>59</v>
      </c>
      <c r="AH20" s="28"/>
      <c r="AI20" s="28">
        <v>1</v>
      </c>
      <c r="AJ20" s="28" t="s">
        <v>59</v>
      </c>
      <c r="AK20" s="28"/>
      <c r="AL20" s="28">
        <v>1</v>
      </c>
      <c r="AM20" s="28" t="s">
        <v>59</v>
      </c>
      <c r="AN20" s="31">
        <v>44095</v>
      </c>
      <c r="AO20" s="31"/>
      <c r="AP20" s="31">
        <v>44377</v>
      </c>
      <c r="AQ20" s="23" t="s">
        <v>150</v>
      </c>
    </row>
    <row r="21" spans="1:43" ht="189.6" customHeight="1" x14ac:dyDescent="0.25">
      <c r="A21" s="22">
        <v>18</v>
      </c>
      <c r="B21" s="23">
        <v>263</v>
      </c>
      <c r="C21" s="25" t="s">
        <v>122</v>
      </c>
      <c r="D21" s="23">
        <v>65</v>
      </c>
      <c r="E21" s="25" t="s">
        <v>143</v>
      </c>
      <c r="F21" s="25">
        <v>4</v>
      </c>
      <c r="G21" s="26" t="s">
        <v>144</v>
      </c>
      <c r="H21" s="27" t="s">
        <v>145</v>
      </c>
      <c r="I21" s="27" t="s">
        <v>158</v>
      </c>
      <c r="J21" s="27" t="s">
        <v>159</v>
      </c>
      <c r="K21" s="27" t="s">
        <v>160</v>
      </c>
      <c r="L21" s="28" t="s">
        <v>98</v>
      </c>
      <c r="M21" s="28" t="s">
        <v>98</v>
      </c>
      <c r="N21" s="28" t="s">
        <v>98</v>
      </c>
      <c r="O21" s="28" t="s">
        <v>98</v>
      </c>
      <c r="P21" s="28" t="s">
        <v>98</v>
      </c>
      <c r="Q21" s="28" t="s">
        <v>98</v>
      </c>
      <c r="R21" s="28" t="s">
        <v>98</v>
      </c>
      <c r="S21" s="28" t="s">
        <v>98</v>
      </c>
      <c r="T21" s="28" t="s">
        <v>98</v>
      </c>
      <c r="U21" s="28" t="s">
        <v>98</v>
      </c>
      <c r="V21" s="28" t="s">
        <v>98</v>
      </c>
      <c r="W21" s="28" t="s">
        <v>98</v>
      </c>
      <c r="X21" s="28" t="s">
        <v>98</v>
      </c>
      <c r="Y21" s="28" t="s">
        <v>41</v>
      </c>
      <c r="Z21" s="28">
        <v>0</v>
      </c>
      <c r="AA21" s="28" t="s">
        <v>57</v>
      </c>
      <c r="AB21" s="28" t="s">
        <v>41</v>
      </c>
      <c r="AC21" s="28">
        <v>0</v>
      </c>
      <c r="AD21" s="28" t="s">
        <v>57</v>
      </c>
      <c r="AE21" s="28" t="s">
        <v>41</v>
      </c>
      <c r="AF21" s="28">
        <v>0</v>
      </c>
      <c r="AG21" s="28" t="s">
        <v>57</v>
      </c>
      <c r="AH21" s="29" t="s">
        <v>302</v>
      </c>
      <c r="AI21" s="28">
        <v>1</v>
      </c>
      <c r="AJ21" s="28" t="s">
        <v>59</v>
      </c>
      <c r="AK21" s="28"/>
      <c r="AL21" s="28">
        <v>1</v>
      </c>
      <c r="AM21" s="28" t="s">
        <v>59</v>
      </c>
      <c r="AN21" s="31">
        <v>44095</v>
      </c>
      <c r="AO21" s="31"/>
      <c r="AP21" s="31">
        <v>44377</v>
      </c>
      <c r="AQ21" s="23" t="s">
        <v>161</v>
      </c>
    </row>
    <row r="22" spans="1:43" ht="93" customHeight="1" x14ac:dyDescent="0.25">
      <c r="A22" s="22">
        <v>19</v>
      </c>
      <c r="B22" s="23">
        <v>263</v>
      </c>
      <c r="C22" s="25" t="s">
        <v>122</v>
      </c>
      <c r="D22" s="23">
        <v>65</v>
      </c>
      <c r="E22" s="25" t="s">
        <v>162</v>
      </c>
      <c r="F22" s="25">
        <v>1</v>
      </c>
      <c r="G22" s="26" t="s">
        <v>163</v>
      </c>
      <c r="H22" s="27" t="s">
        <v>164</v>
      </c>
      <c r="I22" s="27" t="s">
        <v>165</v>
      </c>
      <c r="J22" s="27" t="s">
        <v>166</v>
      </c>
      <c r="K22" s="27" t="s">
        <v>167</v>
      </c>
      <c r="L22" s="28" t="s">
        <v>98</v>
      </c>
      <c r="M22" s="28" t="s">
        <v>98</v>
      </c>
      <c r="N22" s="28" t="s">
        <v>98</v>
      </c>
      <c r="O22" s="28" t="s">
        <v>98</v>
      </c>
      <c r="P22" s="28" t="s">
        <v>98</v>
      </c>
      <c r="Q22" s="28" t="s">
        <v>98</v>
      </c>
      <c r="R22" s="28" t="s">
        <v>98</v>
      </c>
      <c r="S22" s="28" t="s">
        <v>98</v>
      </c>
      <c r="T22" s="28" t="s">
        <v>98</v>
      </c>
      <c r="U22" s="28" t="s">
        <v>98</v>
      </c>
      <c r="V22" s="28" t="s">
        <v>98</v>
      </c>
      <c r="W22" s="28" t="s">
        <v>98</v>
      </c>
      <c r="X22" s="28" t="s">
        <v>98</v>
      </c>
      <c r="Y22" s="29" t="s">
        <v>268</v>
      </c>
      <c r="Z22" s="28">
        <v>0.5</v>
      </c>
      <c r="AA22" s="28" t="s">
        <v>57</v>
      </c>
      <c r="AB22" s="29" t="s">
        <v>168</v>
      </c>
      <c r="AC22" s="28">
        <v>0.75</v>
      </c>
      <c r="AD22" s="28" t="s">
        <v>57</v>
      </c>
      <c r="AE22" s="29" t="s">
        <v>293</v>
      </c>
      <c r="AF22" s="28">
        <v>0.75</v>
      </c>
      <c r="AG22" s="28" t="s">
        <v>57</v>
      </c>
      <c r="AH22" s="29" t="s">
        <v>308</v>
      </c>
      <c r="AI22" s="28">
        <v>0.75</v>
      </c>
      <c r="AJ22" s="28" t="s">
        <v>57</v>
      </c>
      <c r="AK22" s="29" t="s">
        <v>319</v>
      </c>
      <c r="AL22" s="28">
        <v>1</v>
      </c>
      <c r="AM22" s="28" t="s">
        <v>59</v>
      </c>
      <c r="AN22" s="31">
        <v>44095</v>
      </c>
      <c r="AO22" s="31"/>
      <c r="AP22" s="31">
        <v>44459</v>
      </c>
      <c r="AQ22" s="23" t="s">
        <v>169</v>
      </c>
    </row>
    <row r="23" spans="1:43" ht="120.6" customHeight="1" x14ac:dyDescent="0.25">
      <c r="A23" s="22">
        <v>20</v>
      </c>
      <c r="B23" s="23">
        <v>263</v>
      </c>
      <c r="C23" s="25" t="s">
        <v>122</v>
      </c>
      <c r="D23" s="23">
        <v>65</v>
      </c>
      <c r="E23" s="25" t="s">
        <v>170</v>
      </c>
      <c r="F23" s="25">
        <v>1</v>
      </c>
      <c r="G23" s="26" t="s">
        <v>171</v>
      </c>
      <c r="H23" s="27" t="s">
        <v>172</v>
      </c>
      <c r="I23" s="27" t="s">
        <v>173</v>
      </c>
      <c r="J23" s="27" t="s">
        <v>174</v>
      </c>
      <c r="K23" s="27" t="s">
        <v>175</v>
      </c>
      <c r="L23" s="28" t="s">
        <v>98</v>
      </c>
      <c r="M23" s="28" t="s">
        <v>98</v>
      </c>
      <c r="N23" s="28" t="s">
        <v>98</v>
      </c>
      <c r="O23" s="28" t="s">
        <v>98</v>
      </c>
      <c r="P23" s="28" t="s">
        <v>98</v>
      </c>
      <c r="Q23" s="28" t="s">
        <v>98</v>
      </c>
      <c r="R23" s="28" t="s">
        <v>98</v>
      </c>
      <c r="S23" s="28" t="s">
        <v>98</v>
      </c>
      <c r="T23" s="28" t="s">
        <v>98</v>
      </c>
      <c r="U23" s="28" t="s">
        <v>98</v>
      </c>
      <c r="V23" s="28" t="s">
        <v>98</v>
      </c>
      <c r="W23" s="28" t="s">
        <v>98</v>
      </c>
      <c r="X23" s="28" t="s">
        <v>98</v>
      </c>
      <c r="Y23" s="28" t="s">
        <v>41</v>
      </c>
      <c r="Z23" s="28">
        <v>0</v>
      </c>
      <c r="AA23" s="28" t="s">
        <v>57</v>
      </c>
      <c r="AB23" s="28" t="s">
        <v>41</v>
      </c>
      <c r="AC23" s="28">
        <v>0</v>
      </c>
      <c r="AD23" s="28" t="s">
        <v>57</v>
      </c>
      <c r="AE23" s="28" t="s">
        <v>41</v>
      </c>
      <c r="AF23" s="28">
        <v>0</v>
      </c>
      <c r="AG23" s="28" t="s">
        <v>57</v>
      </c>
      <c r="AH23" s="29" t="s">
        <v>306</v>
      </c>
      <c r="AI23" s="28">
        <v>0.5</v>
      </c>
      <c r="AJ23" s="28" t="s">
        <v>57</v>
      </c>
      <c r="AK23" s="29" t="s">
        <v>325</v>
      </c>
      <c r="AL23" s="28">
        <v>1</v>
      </c>
      <c r="AM23" s="28" t="s">
        <v>59</v>
      </c>
      <c r="AN23" s="31">
        <v>44095</v>
      </c>
      <c r="AO23" s="31"/>
      <c r="AP23" s="31">
        <v>44459</v>
      </c>
      <c r="AQ23" s="23" t="s">
        <v>176</v>
      </c>
    </row>
    <row r="24" spans="1:43" ht="120.6" customHeight="1" x14ac:dyDescent="0.25">
      <c r="A24" s="22">
        <v>21</v>
      </c>
      <c r="B24" s="23">
        <v>263</v>
      </c>
      <c r="C24" s="25" t="s">
        <v>122</v>
      </c>
      <c r="D24" s="23">
        <v>65</v>
      </c>
      <c r="E24" s="25" t="s">
        <v>170</v>
      </c>
      <c r="F24" s="25">
        <v>2</v>
      </c>
      <c r="G24" s="26" t="s">
        <v>171</v>
      </c>
      <c r="H24" s="27" t="s">
        <v>172</v>
      </c>
      <c r="I24" s="27" t="s">
        <v>276</v>
      </c>
      <c r="J24" s="27" t="s">
        <v>177</v>
      </c>
      <c r="K24" s="27" t="s">
        <v>178</v>
      </c>
      <c r="L24" s="28" t="s">
        <v>98</v>
      </c>
      <c r="M24" s="28" t="s">
        <v>98</v>
      </c>
      <c r="N24" s="28" t="s">
        <v>98</v>
      </c>
      <c r="O24" s="28" t="s">
        <v>98</v>
      </c>
      <c r="P24" s="28" t="s">
        <v>98</v>
      </c>
      <c r="Q24" s="28" t="s">
        <v>98</v>
      </c>
      <c r="R24" s="28" t="s">
        <v>98</v>
      </c>
      <c r="S24" s="28" t="s">
        <v>98</v>
      </c>
      <c r="T24" s="28" t="s">
        <v>98</v>
      </c>
      <c r="U24" s="28" t="s">
        <v>98</v>
      </c>
      <c r="V24" s="28" t="s">
        <v>98</v>
      </c>
      <c r="W24" s="28" t="s">
        <v>98</v>
      </c>
      <c r="X24" s="28" t="s">
        <v>98</v>
      </c>
      <c r="Y24" s="28" t="s">
        <v>41</v>
      </c>
      <c r="Z24" s="28">
        <v>0</v>
      </c>
      <c r="AA24" s="28" t="s">
        <v>57</v>
      </c>
      <c r="AB24" s="28" t="s">
        <v>41</v>
      </c>
      <c r="AC24" s="28">
        <v>0</v>
      </c>
      <c r="AD24" s="28" t="s">
        <v>57</v>
      </c>
      <c r="AE24" s="28" t="s">
        <v>41</v>
      </c>
      <c r="AF24" s="28">
        <v>0</v>
      </c>
      <c r="AG24" s="28" t="s">
        <v>57</v>
      </c>
      <c r="AH24" s="29" t="s">
        <v>307</v>
      </c>
      <c r="AI24" s="28">
        <v>0.5</v>
      </c>
      <c r="AJ24" s="28" t="s">
        <v>57</v>
      </c>
      <c r="AK24" s="29" t="s">
        <v>326</v>
      </c>
      <c r="AL24" s="28">
        <v>1</v>
      </c>
      <c r="AM24" s="28" t="s">
        <v>59</v>
      </c>
      <c r="AN24" s="31">
        <v>44095</v>
      </c>
      <c r="AO24" s="31"/>
      <c r="AP24" s="31">
        <v>44459</v>
      </c>
      <c r="AQ24" s="23" t="s">
        <v>176</v>
      </c>
    </row>
    <row r="25" spans="1:43" ht="85.5" x14ac:dyDescent="0.25">
      <c r="A25" s="59">
        <v>22</v>
      </c>
      <c r="B25" s="60">
        <v>263</v>
      </c>
      <c r="C25" s="62" t="s">
        <v>122</v>
      </c>
      <c r="D25" s="60">
        <v>65</v>
      </c>
      <c r="E25" s="62" t="s">
        <v>70</v>
      </c>
      <c r="F25" s="62">
        <v>1</v>
      </c>
      <c r="G25" s="63" t="s">
        <v>179</v>
      </c>
      <c r="H25" s="64" t="s">
        <v>180</v>
      </c>
      <c r="I25" s="64" t="s">
        <v>181</v>
      </c>
      <c r="J25" s="64" t="s">
        <v>182</v>
      </c>
      <c r="K25" s="64" t="s">
        <v>183</v>
      </c>
      <c r="L25" s="65" t="s">
        <v>98</v>
      </c>
      <c r="M25" s="65" t="s">
        <v>98</v>
      </c>
      <c r="N25" s="65" t="s">
        <v>98</v>
      </c>
      <c r="O25" s="65" t="s">
        <v>98</v>
      </c>
      <c r="P25" s="65" t="s">
        <v>98</v>
      </c>
      <c r="Q25" s="65" t="s">
        <v>98</v>
      </c>
      <c r="R25" s="65" t="s">
        <v>98</v>
      </c>
      <c r="S25" s="65" t="s">
        <v>98</v>
      </c>
      <c r="T25" s="65" t="s">
        <v>98</v>
      </c>
      <c r="U25" s="65" t="s">
        <v>98</v>
      </c>
      <c r="V25" s="65" t="s">
        <v>98</v>
      </c>
      <c r="W25" s="65" t="s">
        <v>98</v>
      </c>
      <c r="X25" s="65" t="s">
        <v>98</v>
      </c>
      <c r="Y25" s="66" t="s">
        <v>184</v>
      </c>
      <c r="Z25" s="65">
        <v>1</v>
      </c>
      <c r="AA25" s="65" t="s">
        <v>59</v>
      </c>
      <c r="AB25" s="66"/>
      <c r="AC25" s="65">
        <v>1</v>
      </c>
      <c r="AD25" s="65" t="s">
        <v>59</v>
      </c>
      <c r="AE25" s="66"/>
      <c r="AF25" s="65">
        <v>1</v>
      </c>
      <c r="AG25" s="65" t="s">
        <v>59</v>
      </c>
      <c r="AH25" s="65"/>
      <c r="AI25" s="65">
        <v>1</v>
      </c>
      <c r="AJ25" s="65" t="s">
        <v>59</v>
      </c>
      <c r="AK25" s="66" t="s">
        <v>321</v>
      </c>
      <c r="AL25" s="65">
        <v>1</v>
      </c>
      <c r="AM25" s="65" t="s">
        <v>59</v>
      </c>
      <c r="AN25" s="68">
        <v>44095</v>
      </c>
      <c r="AO25" s="68"/>
      <c r="AP25" s="68">
        <v>44196</v>
      </c>
      <c r="AQ25" s="60" t="s">
        <v>169</v>
      </c>
    </row>
    <row r="26" spans="1:43" ht="90" customHeight="1" x14ac:dyDescent="0.25">
      <c r="A26" s="59">
        <v>23</v>
      </c>
      <c r="B26" s="60">
        <v>263</v>
      </c>
      <c r="C26" s="62" t="s">
        <v>122</v>
      </c>
      <c r="D26" s="60">
        <v>65</v>
      </c>
      <c r="E26" s="62" t="s">
        <v>185</v>
      </c>
      <c r="F26" s="62">
        <v>1</v>
      </c>
      <c r="G26" s="63" t="s">
        <v>186</v>
      </c>
      <c r="H26" s="64" t="s">
        <v>187</v>
      </c>
      <c r="I26" s="64" t="s">
        <v>188</v>
      </c>
      <c r="J26" s="64" t="s">
        <v>189</v>
      </c>
      <c r="K26" s="64" t="s">
        <v>190</v>
      </c>
      <c r="L26" s="65" t="s">
        <v>98</v>
      </c>
      <c r="M26" s="65" t="s">
        <v>98</v>
      </c>
      <c r="N26" s="65" t="s">
        <v>98</v>
      </c>
      <c r="O26" s="65" t="s">
        <v>98</v>
      </c>
      <c r="P26" s="65" t="s">
        <v>98</v>
      </c>
      <c r="Q26" s="65" t="s">
        <v>98</v>
      </c>
      <c r="R26" s="65" t="s">
        <v>98</v>
      </c>
      <c r="S26" s="65" t="s">
        <v>98</v>
      </c>
      <c r="T26" s="65" t="s">
        <v>98</v>
      </c>
      <c r="U26" s="65" t="s">
        <v>98</v>
      </c>
      <c r="V26" s="65" t="s">
        <v>98</v>
      </c>
      <c r="W26" s="65" t="s">
        <v>98</v>
      </c>
      <c r="X26" s="65" t="s">
        <v>98</v>
      </c>
      <c r="Y26" s="65" t="s">
        <v>41</v>
      </c>
      <c r="Z26" s="65">
        <v>0</v>
      </c>
      <c r="AA26" s="65" t="s">
        <v>57</v>
      </c>
      <c r="AB26" s="66" t="s">
        <v>191</v>
      </c>
      <c r="AC26" s="65">
        <v>1</v>
      </c>
      <c r="AD26" s="65" t="s">
        <v>59</v>
      </c>
      <c r="AE26" s="66"/>
      <c r="AF26" s="65">
        <v>1</v>
      </c>
      <c r="AG26" s="65" t="s">
        <v>59</v>
      </c>
      <c r="AH26" s="65"/>
      <c r="AI26" s="65">
        <v>1</v>
      </c>
      <c r="AJ26" s="65" t="s">
        <v>59</v>
      </c>
      <c r="AK26" s="66" t="s">
        <v>321</v>
      </c>
      <c r="AL26" s="65">
        <v>1</v>
      </c>
      <c r="AM26" s="65" t="s">
        <v>59</v>
      </c>
      <c r="AN26" s="68">
        <v>44095</v>
      </c>
      <c r="AO26" s="68"/>
      <c r="AP26" s="68">
        <v>44196</v>
      </c>
      <c r="AQ26" s="60" t="s">
        <v>169</v>
      </c>
    </row>
    <row r="27" spans="1:43" ht="93.6" customHeight="1" x14ac:dyDescent="0.25">
      <c r="A27" s="22">
        <v>24</v>
      </c>
      <c r="B27" s="23">
        <v>263</v>
      </c>
      <c r="C27" s="25" t="s">
        <v>122</v>
      </c>
      <c r="D27" s="23">
        <v>65</v>
      </c>
      <c r="E27" s="25" t="s">
        <v>185</v>
      </c>
      <c r="F27" s="25">
        <v>2</v>
      </c>
      <c r="G27" s="26" t="s">
        <v>192</v>
      </c>
      <c r="H27" s="27" t="s">
        <v>187</v>
      </c>
      <c r="I27" s="27" t="s">
        <v>165</v>
      </c>
      <c r="J27" s="27" t="s">
        <v>193</v>
      </c>
      <c r="K27" s="27" t="s">
        <v>167</v>
      </c>
      <c r="L27" s="28" t="s">
        <v>98</v>
      </c>
      <c r="M27" s="28" t="s">
        <v>98</v>
      </c>
      <c r="N27" s="28" t="s">
        <v>98</v>
      </c>
      <c r="O27" s="28" t="s">
        <v>98</v>
      </c>
      <c r="P27" s="28" t="s">
        <v>98</v>
      </c>
      <c r="Q27" s="28" t="s">
        <v>98</v>
      </c>
      <c r="R27" s="28" t="s">
        <v>98</v>
      </c>
      <c r="S27" s="28" t="s">
        <v>98</v>
      </c>
      <c r="T27" s="28" t="s">
        <v>98</v>
      </c>
      <c r="U27" s="28" t="s">
        <v>98</v>
      </c>
      <c r="V27" s="28" t="s">
        <v>98</v>
      </c>
      <c r="W27" s="28" t="s">
        <v>98</v>
      </c>
      <c r="X27" s="28" t="s">
        <v>98</v>
      </c>
      <c r="Y27" s="29" t="s">
        <v>194</v>
      </c>
      <c r="Z27" s="28">
        <v>0.5</v>
      </c>
      <c r="AA27" s="28" t="s">
        <v>57</v>
      </c>
      <c r="AB27" s="29" t="s">
        <v>195</v>
      </c>
      <c r="AC27" s="28">
        <v>0.75</v>
      </c>
      <c r="AD27" s="28" t="s">
        <v>57</v>
      </c>
      <c r="AE27" s="29" t="s">
        <v>293</v>
      </c>
      <c r="AF27" s="28">
        <v>0.75</v>
      </c>
      <c r="AG27" s="28" t="s">
        <v>57</v>
      </c>
      <c r="AH27" s="29" t="s">
        <v>308</v>
      </c>
      <c r="AI27" s="28">
        <v>0.75</v>
      </c>
      <c r="AJ27" s="28" t="s">
        <v>57</v>
      </c>
      <c r="AK27" s="29" t="s">
        <v>319</v>
      </c>
      <c r="AL27" s="28">
        <v>1</v>
      </c>
      <c r="AM27" s="28" t="s">
        <v>59</v>
      </c>
      <c r="AN27" s="31">
        <v>44095</v>
      </c>
      <c r="AO27" s="31"/>
      <c r="AP27" s="31">
        <v>44459</v>
      </c>
      <c r="AQ27" s="23" t="s">
        <v>169</v>
      </c>
    </row>
    <row r="28" spans="1:43" ht="88.9" customHeight="1" x14ac:dyDescent="0.25">
      <c r="A28" s="59">
        <v>25</v>
      </c>
      <c r="B28" s="60">
        <v>263</v>
      </c>
      <c r="C28" s="62" t="s">
        <v>122</v>
      </c>
      <c r="D28" s="60">
        <v>65</v>
      </c>
      <c r="E28" s="62" t="s">
        <v>185</v>
      </c>
      <c r="F28" s="62">
        <v>3</v>
      </c>
      <c r="G28" s="63" t="s">
        <v>192</v>
      </c>
      <c r="H28" s="64" t="s">
        <v>187</v>
      </c>
      <c r="I28" s="64" t="s">
        <v>181</v>
      </c>
      <c r="J28" s="64" t="s">
        <v>182</v>
      </c>
      <c r="K28" s="64" t="s">
        <v>183</v>
      </c>
      <c r="L28" s="65" t="s">
        <v>98</v>
      </c>
      <c r="M28" s="65" t="s">
        <v>98</v>
      </c>
      <c r="N28" s="65" t="s">
        <v>98</v>
      </c>
      <c r="O28" s="65" t="s">
        <v>98</v>
      </c>
      <c r="P28" s="65" t="s">
        <v>98</v>
      </c>
      <c r="Q28" s="65" t="s">
        <v>98</v>
      </c>
      <c r="R28" s="65" t="s">
        <v>98</v>
      </c>
      <c r="S28" s="65" t="s">
        <v>98</v>
      </c>
      <c r="T28" s="65" t="s">
        <v>98</v>
      </c>
      <c r="U28" s="65" t="s">
        <v>98</v>
      </c>
      <c r="V28" s="65" t="s">
        <v>98</v>
      </c>
      <c r="W28" s="65" t="s">
        <v>98</v>
      </c>
      <c r="X28" s="65" t="s">
        <v>98</v>
      </c>
      <c r="Y28" s="66" t="s">
        <v>196</v>
      </c>
      <c r="Z28" s="65">
        <v>1</v>
      </c>
      <c r="AA28" s="65" t="s">
        <v>59</v>
      </c>
      <c r="AB28" s="66"/>
      <c r="AC28" s="65">
        <v>1</v>
      </c>
      <c r="AD28" s="65" t="s">
        <v>59</v>
      </c>
      <c r="AE28" s="66"/>
      <c r="AF28" s="65">
        <v>1</v>
      </c>
      <c r="AG28" s="65" t="s">
        <v>59</v>
      </c>
      <c r="AH28" s="65"/>
      <c r="AI28" s="65">
        <v>1</v>
      </c>
      <c r="AJ28" s="65" t="s">
        <v>59</v>
      </c>
      <c r="AK28" s="66" t="s">
        <v>321</v>
      </c>
      <c r="AL28" s="65">
        <v>1</v>
      </c>
      <c r="AM28" s="65" t="s">
        <v>59</v>
      </c>
      <c r="AN28" s="68">
        <v>44095</v>
      </c>
      <c r="AO28" s="68"/>
      <c r="AP28" s="68">
        <v>44196</v>
      </c>
      <c r="AQ28" s="60" t="s">
        <v>169</v>
      </c>
    </row>
    <row r="29" spans="1:43" ht="217.15" customHeight="1" x14ac:dyDescent="0.25">
      <c r="A29" s="69">
        <v>26</v>
      </c>
      <c r="B29" s="70">
        <v>263</v>
      </c>
      <c r="C29" s="71" t="s">
        <v>122</v>
      </c>
      <c r="D29" s="70">
        <v>65</v>
      </c>
      <c r="E29" s="71" t="s">
        <v>185</v>
      </c>
      <c r="F29" s="71">
        <v>4</v>
      </c>
      <c r="G29" s="72" t="s">
        <v>192</v>
      </c>
      <c r="H29" s="73" t="s">
        <v>197</v>
      </c>
      <c r="I29" s="73" t="s">
        <v>323</v>
      </c>
      <c r="J29" s="73" t="s">
        <v>198</v>
      </c>
      <c r="K29" s="73" t="s">
        <v>178</v>
      </c>
      <c r="L29" s="74" t="s">
        <v>98</v>
      </c>
      <c r="M29" s="74" t="s">
        <v>98</v>
      </c>
      <c r="N29" s="74" t="s">
        <v>98</v>
      </c>
      <c r="O29" s="74" t="s">
        <v>98</v>
      </c>
      <c r="P29" s="74" t="s">
        <v>98</v>
      </c>
      <c r="Q29" s="74" t="s">
        <v>98</v>
      </c>
      <c r="R29" s="74" t="s">
        <v>98</v>
      </c>
      <c r="S29" s="74" t="s">
        <v>98</v>
      </c>
      <c r="T29" s="74" t="s">
        <v>98</v>
      </c>
      <c r="U29" s="74" t="s">
        <v>98</v>
      </c>
      <c r="V29" s="74" t="s">
        <v>98</v>
      </c>
      <c r="W29" s="74" t="s">
        <v>98</v>
      </c>
      <c r="X29" s="74" t="s">
        <v>98</v>
      </c>
      <c r="Y29" s="75" t="s">
        <v>199</v>
      </c>
      <c r="Z29" s="74">
        <v>0.5</v>
      </c>
      <c r="AA29" s="74" t="s">
        <v>57</v>
      </c>
      <c r="AB29" s="75" t="s">
        <v>200</v>
      </c>
      <c r="AC29" s="74">
        <v>1</v>
      </c>
      <c r="AD29" s="74" t="s">
        <v>59</v>
      </c>
      <c r="AE29" s="75"/>
      <c r="AF29" s="74">
        <v>1</v>
      </c>
      <c r="AG29" s="74" t="s">
        <v>59</v>
      </c>
      <c r="AH29" s="74"/>
      <c r="AI29" s="74">
        <v>1</v>
      </c>
      <c r="AJ29" s="74" t="s">
        <v>59</v>
      </c>
      <c r="AK29" s="78" t="s">
        <v>324</v>
      </c>
      <c r="AL29" s="74">
        <v>1</v>
      </c>
      <c r="AM29" s="74" t="s">
        <v>59</v>
      </c>
      <c r="AN29" s="76">
        <v>44095</v>
      </c>
      <c r="AO29" s="76"/>
      <c r="AP29" s="76">
        <v>44196</v>
      </c>
      <c r="AQ29" s="70" t="s">
        <v>201</v>
      </c>
    </row>
    <row r="30" spans="1:43" ht="78" customHeight="1" x14ac:dyDescent="0.25">
      <c r="A30" s="69">
        <v>27</v>
      </c>
      <c r="B30" s="70">
        <v>263</v>
      </c>
      <c r="C30" s="71" t="s">
        <v>122</v>
      </c>
      <c r="D30" s="70">
        <v>65</v>
      </c>
      <c r="E30" s="71" t="s">
        <v>202</v>
      </c>
      <c r="F30" s="71">
        <v>1</v>
      </c>
      <c r="G30" s="72" t="s">
        <v>203</v>
      </c>
      <c r="H30" s="73" t="s">
        <v>204</v>
      </c>
      <c r="I30" s="73" t="s">
        <v>205</v>
      </c>
      <c r="J30" s="73" t="s">
        <v>198</v>
      </c>
      <c r="K30" s="73" t="s">
        <v>206</v>
      </c>
      <c r="L30" s="74" t="s">
        <v>98</v>
      </c>
      <c r="M30" s="74" t="s">
        <v>98</v>
      </c>
      <c r="N30" s="74" t="s">
        <v>98</v>
      </c>
      <c r="O30" s="74" t="s">
        <v>98</v>
      </c>
      <c r="P30" s="74" t="s">
        <v>98</v>
      </c>
      <c r="Q30" s="74" t="s">
        <v>98</v>
      </c>
      <c r="R30" s="74" t="s">
        <v>98</v>
      </c>
      <c r="S30" s="74" t="s">
        <v>98</v>
      </c>
      <c r="T30" s="74" t="s">
        <v>98</v>
      </c>
      <c r="U30" s="74" t="s">
        <v>98</v>
      </c>
      <c r="V30" s="74" t="s">
        <v>98</v>
      </c>
      <c r="W30" s="74" t="s">
        <v>98</v>
      </c>
      <c r="X30" s="74" t="s">
        <v>98</v>
      </c>
      <c r="Y30" s="75" t="s">
        <v>207</v>
      </c>
      <c r="Z30" s="74">
        <v>1</v>
      </c>
      <c r="AA30" s="74" t="s">
        <v>59</v>
      </c>
      <c r="AB30" s="75" t="s">
        <v>311</v>
      </c>
      <c r="AC30" s="74">
        <v>1</v>
      </c>
      <c r="AD30" s="74" t="s">
        <v>59</v>
      </c>
      <c r="AE30" s="75"/>
      <c r="AF30" s="74">
        <v>1</v>
      </c>
      <c r="AG30" s="74" t="s">
        <v>59</v>
      </c>
      <c r="AH30" s="74"/>
      <c r="AI30" s="74">
        <v>1</v>
      </c>
      <c r="AJ30" s="74" t="s">
        <v>59</v>
      </c>
      <c r="AK30" s="78" t="s">
        <v>322</v>
      </c>
      <c r="AL30" s="74">
        <v>1</v>
      </c>
      <c r="AM30" s="74" t="s">
        <v>59</v>
      </c>
      <c r="AN30" s="76">
        <v>44095</v>
      </c>
      <c r="AO30" s="76"/>
      <c r="AP30" s="76">
        <v>44196</v>
      </c>
      <c r="AQ30" s="70" t="s">
        <v>169</v>
      </c>
    </row>
    <row r="31" spans="1:43" ht="132" customHeight="1" x14ac:dyDescent="0.25">
      <c r="A31" s="22">
        <v>28</v>
      </c>
      <c r="B31" s="23">
        <v>263</v>
      </c>
      <c r="C31" s="25" t="s">
        <v>122</v>
      </c>
      <c r="D31" s="23">
        <v>65</v>
      </c>
      <c r="E31" s="25" t="s">
        <v>92</v>
      </c>
      <c r="F31" s="25">
        <v>1</v>
      </c>
      <c r="G31" s="26" t="s">
        <v>208</v>
      </c>
      <c r="H31" s="27" t="s">
        <v>209</v>
      </c>
      <c r="I31" s="27" t="s">
        <v>210</v>
      </c>
      <c r="J31" s="27" t="s">
        <v>211</v>
      </c>
      <c r="K31" s="27" t="s">
        <v>212</v>
      </c>
      <c r="L31" s="28" t="s">
        <v>98</v>
      </c>
      <c r="M31" s="28" t="s">
        <v>98</v>
      </c>
      <c r="N31" s="28" t="s">
        <v>98</v>
      </c>
      <c r="O31" s="28" t="s">
        <v>98</v>
      </c>
      <c r="P31" s="28" t="s">
        <v>98</v>
      </c>
      <c r="Q31" s="28" t="s">
        <v>98</v>
      </c>
      <c r="R31" s="28" t="s">
        <v>98</v>
      </c>
      <c r="S31" s="28" t="s">
        <v>98</v>
      </c>
      <c r="T31" s="28" t="s">
        <v>98</v>
      </c>
      <c r="U31" s="28" t="s">
        <v>98</v>
      </c>
      <c r="V31" s="28" t="s">
        <v>98</v>
      </c>
      <c r="W31" s="28" t="s">
        <v>98</v>
      </c>
      <c r="X31" s="28" t="s">
        <v>98</v>
      </c>
      <c r="Y31" s="28" t="s">
        <v>41</v>
      </c>
      <c r="Z31" s="28">
        <v>0</v>
      </c>
      <c r="AA31" s="28" t="s">
        <v>57</v>
      </c>
      <c r="AB31" s="28" t="s">
        <v>41</v>
      </c>
      <c r="AC31" s="28">
        <v>0</v>
      </c>
      <c r="AD31" s="28" t="s">
        <v>57</v>
      </c>
      <c r="AE31" s="29" t="s">
        <v>294</v>
      </c>
      <c r="AF31" s="28">
        <v>0.5</v>
      </c>
      <c r="AG31" s="28" t="s">
        <v>57</v>
      </c>
      <c r="AH31" s="29" t="s">
        <v>304</v>
      </c>
      <c r="AI31" s="28">
        <v>1</v>
      </c>
      <c r="AJ31" s="28" t="s">
        <v>59</v>
      </c>
      <c r="AK31" s="28"/>
      <c r="AL31" s="28">
        <v>1</v>
      </c>
      <c r="AM31" s="28" t="s">
        <v>59</v>
      </c>
      <c r="AN31" s="31">
        <v>44095</v>
      </c>
      <c r="AO31" s="31"/>
      <c r="AP31" s="31">
        <v>44459</v>
      </c>
      <c r="AQ31" s="23" t="s">
        <v>135</v>
      </c>
    </row>
    <row r="32" spans="1:43" ht="90" customHeight="1" x14ac:dyDescent="0.25">
      <c r="A32" s="22">
        <v>29</v>
      </c>
      <c r="B32" s="23">
        <v>263</v>
      </c>
      <c r="C32" s="25" t="s">
        <v>122</v>
      </c>
      <c r="D32" s="23">
        <v>65</v>
      </c>
      <c r="E32" s="25" t="s">
        <v>92</v>
      </c>
      <c r="F32" s="25">
        <v>2</v>
      </c>
      <c r="G32" s="26" t="s">
        <v>208</v>
      </c>
      <c r="H32" s="27" t="s">
        <v>213</v>
      </c>
      <c r="I32" s="27" t="s">
        <v>214</v>
      </c>
      <c r="J32" s="27" t="s">
        <v>215</v>
      </c>
      <c r="K32" s="27" t="s">
        <v>216</v>
      </c>
      <c r="L32" s="28" t="s">
        <v>98</v>
      </c>
      <c r="M32" s="28" t="s">
        <v>98</v>
      </c>
      <c r="N32" s="28" t="s">
        <v>98</v>
      </c>
      <c r="O32" s="28" t="s">
        <v>98</v>
      </c>
      <c r="P32" s="28" t="s">
        <v>98</v>
      </c>
      <c r="Q32" s="28" t="s">
        <v>98</v>
      </c>
      <c r="R32" s="28" t="s">
        <v>98</v>
      </c>
      <c r="S32" s="28" t="s">
        <v>98</v>
      </c>
      <c r="T32" s="28" t="s">
        <v>98</v>
      </c>
      <c r="U32" s="28" t="s">
        <v>98</v>
      </c>
      <c r="V32" s="28" t="s">
        <v>98</v>
      </c>
      <c r="W32" s="28" t="s">
        <v>98</v>
      </c>
      <c r="X32" s="28" t="s">
        <v>98</v>
      </c>
      <c r="Y32" s="28" t="s">
        <v>41</v>
      </c>
      <c r="Z32" s="28">
        <v>0</v>
      </c>
      <c r="AA32" s="28" t="s">
        <v>57</v>
      </c>
      <c r="AB32" s="28" t="s">
        <v>41</v>
      </c>
      <c r="AC32" s="28">
        <v>0</v>
      </c>
      <c r="AD32" s="28" t="s">
        <v>57</v>
      </c>
      <c r="AE32" s="28" t="s">
        <v>41</v>
      </c>
      <c r="AF32" s="28">
        <v>0</v>
      </c>
      <c r="AG32" s="28" t="s">
        <v>57</v>
      </c>
      <c r="AH32" s="29" t="s">
        <v>305</v>
      </c>
      <c r="AI32" s="28">
        <v>1</v>
      </c>
      <c r="AJ32" s="28" t="s">
        <v>59</v>
      </c>
      <c r="AK32" s="28"/>
      <c r="AL32" s="28">
        <v>1</v>
      </c>
      <c r="AM32" s="28" t="s">
        <v>59</v>
      </c>
      <c r="AN32" s="31">
        <v>44095</v>
      </c>
      <c r="AO32" s="31"/>
      <c r="AP32" s="31">
        <v>44459</v>
      </c>
      <c r="AQ32" s="23" t="s">
        <v>217</v>
      </c>
    </row>
    <row r="33" spans="1:43" ht="133.15" customHeight="1" x14ac:dyDescent="0.25">
      <c r="A33" s="22">
        <v>30</v>
      </c>
      <c r="B33" s="23">
        <v>263</v>
      </c>
      <c r="C33" s="25" t="s">
        <v>122</v>
      </c>
      <c r="D33" s="23">
        <v>65</v>
      </c>
      <c r="E33" s="25" t="s">
        <v>218</v>
      </c>
      <c r="F33" s="25">
        <v>1</v>
      </c>
      <c r="G33" s="26" t="s">
        <v>219</v>
      </c>
      <c r="H33" s="27" t="s">
        <v>220</v>
      </c>
      <c r="I33" s="27" t="s">
        <v>221</v>
      </c>
      <c r="J33" s="27" t="s">
        <v>222</v>
      </c>
      <c r="K33" s="27" t="s">
        <v>223</v>
      </c>
      <c r="L33" s="28" t="s">
        <v>98</v>
      </c>
      <c r="M33" s="28" t="s">
        <v>98</v>
      </c>
      <c r="N33" s="28" t="s">
        <v>98</v>
      </c>
      <c r="O33" s="28" t="s">
        <v>98</v>
      </c>
      <c r="P33" s="28" t="s">
        <v>98</v>
      </c>
      <c r="Q33" s="28" t="s">
        <v>98</v>
      </c>
      <c r="R33" s="28" t="s">
        <v>98</v>
      </c>
      <c r="S33" s="28" t="s">
        <v>98</v>
      </c>
      <c r="T33" s="28" t="s">
        <v>98</v>
      </c>
      <c r="U33" s="28" t="s">
        <v>98</v>
      </c>
      <c r="V33" s="28" t="s">
        <v>98</v>
      </c>
      <c r="W33" s="28" t="s">
        <v>98</v>
      </c>
      <c r="X33" s="28" t="s">
        <v>98</v>
      </c>
      <c r="Y33" s="29" t="s">
        <v>224</v>
      </c>
      <c r="Z33" s="28">
        <v>0.3</v>
      </c>
      <c r="AA33" s="28" t="s">
        <v>57</v>
      </c>
      <c r="AB33" s="29" t="s">
        <v>225</v>
      </c>
      <c r="AC33" s="28">
        <v>0.3</v>
      </c>
      <c r="AD33" s="28" t="s">
        <v>57</v>
      </c>
      <c r="AE33" s="29" t="s">
        <v>285</v>
      </c>
      <c r="AF33" s="28">
        <v>1</v>
      </c>
      <c r="AG33" s="28" t="s">
        <v>59</v>
      </c>
      <c r="AH33" s="28"/>
      <c r="AI33" s="28">
        <v>1</v>
      </c>
      <c r="AJ33" s="28" t="s">
        <v>59</v>
      </c>
      <c r="AK33" s="28"/>
      <c r="AL33" s="28">
        <v>1</v>
      </c>
      <c r="AM33" s="28" t="s">
        <v>59</v>
      </c>
      <c r="AN33" s="31">
        <v>44095</v>
      </c>
      <c r="AO33" s="31"/>
      <c r="AP33" s="31">
        <v>44459</v>
      </c>
      <c r="AQ33" s="23" t="s">
        <v>226</v>
      </c>
    </row>
    <row r="34" spans="1:43" ht="133.9" customHeight="1" x14ac:dyDescent="0.25">
      <c r="A34" s="22">
        <v>31</v>
      </c>
      <c r="B34" s="23">
        <v>263</v>
      </c>
      <c r="C34" s="25" t="s">
        <v>122</v>
      </c>
      <c r="D34" s="23">
        <v>65</v>
      </c>
      <c r="E34" s="25" t="s">
        <v>227</v>
      </c>
      <c r="F34" s="25">
        <v>1</v>
      </c>
      <c r="G34" s="26" t="s">
        <v>228</v>
      </c>
      <c r="H34" s="27" t="s">
        <v>213</v>
      </c>
      <c r="I34" s="27" t="s">
        <v>210</v>
      </c>
      <c r="J34" s="27" t="s">
        <v>211</v>
      </c>
      <c r="K34" s="27" t="s">
        <v>212</v>
      </c>
      <c r="L34" s="28" t="s">
        <v>98</v>
      </c>
      <c r="M34" s="28" t="s">
        <v>98</v>
      </c>
      <c r="N34" s="28" t="s">
        <v>98</v>
      </c>
      <c r="O34" s="28" t="s">
        <v>98</v>
      </c>
      <c r="P34" s="28" t="s">
        <v>98</v>
      </c>
      <c r="Q34" s="28" t="s">
        <v>98</v>
      </c>
      <c r="R34" s="28" t="s">
        <v>98</v>
      </c>
      <c r="S34" s="28" t="s">
        <v>98</v>
      </c>
      <c r="T34" s="28" t="s">
        <v>98</v>
      </c>
      <c r="U34" s="28" t="s">
        <v>98</v>
      </c>
      <c r="V34" s="28" t="s">
        <v>98</v>
      </c>
      <c r="W34" s="28" t="s">
        <v>98</v>
      </c>
      <c r="X34" s="28" t="s">
        <v>98</v>
      </c>
      <c r="Y34" s="28" t="s">
        <v>41</v>
      </c>
      <c r="Z34" s="28">
        <v>0</v>
      </c>
      <c r="AA34" s="28" t="s">
        <v>57</v>
      </c>
      <c r="AB34" s="28" t="s">
        <v>41</v>
      </c>
      <c r="AC34" s="28">
        <v>0</v>
      </c>
      <c r="AD34" s="28" t="s">
        <v>57</v>
      </c>
      <c r="AE34" s="29" t="s">
        <v>294</v>
      </c>
      <c r="AF34" s="28">
        <v>0.5</v>
      </c>
      <c r="AG34" s="28" t="s">
        <v>57</v>
      </c>
      <c r="AH34" s="29" t="s">
        <v>304</v>
      </c>
      <c r="AI34" s="28">
        <v>1</v>
      </c>
      <c r="AJ34" s="28" t="s">
        <v>59</v>
      </c>
      <c r="AK34" s="28"/>
      <c r="AL34" s="28">
        <v>1</v>
      </c>
      <c r="AM34" s="28" t="s">
        <v>59</v>
      </c>
      <c r="AN34" s="31">
        <v>44095</v>
      </c>
      <c r="AO34" s="31"/>
      <c r="AP34" s="31">
        <v>44459</v>
      </c>
      <c r="AQ34" s="23" t="s">
        <v>135</v>
      </c>
    </row>
    <row r="35" spans="1:43" ht="183" customHeight="1" x14ac:dyDescent="0.25">
      <c r="A35" s="22">
        <v>32</v>
      </c>
      <c r="B35" s="23">
        <v>263</v>
      </c>
      <c r="C35" s="25" t="s">
        <v>122</v>
      </c>
      <c r="D35" s="23">
        <v>65</v>
      </c>
      <c r="E35" s="25" t="s">
        <v>229</v>
      </c>
      <c r="F35" s="25">
        <v>1</v>
      </c>
      <c r="G35" s="26" t="s">
        <v>230</v>
      </c>
      <c r="H35" s="27" t="s">
        <v>231</v>
      </c>
      <c r="I35" s="27" t="s">
        <v>286</v>
      </c>
      <c r="J35" s="27" t="s">
        <v>232</v>
      </c>
      <c r="K35" s="27" t="s">
        <v>233</v>
      </c>
      <c r="L35" s="28" t="s">
        <v>98</v>
      </c>
      <c r="M35" s="28" t="s">
        <v>98</v>
      </c>
      <c r="N35" s="28" t="s">
        <v>98</v>
      </c>
      <c r="O35" s="28" t="s">
        <v>98</v>
      </c>
      <c r="P35" s="28" t="s">
        <v>98</v>
      </c>
      <c r="Q35" s="28" t="s">
        <v>98</v>
      </c>
      <c r="R35" s="28" t="s">
        <v>98</v>
      </c>
      <c r="S35" s="28" t="s">
        <v>98</v>
      </c>
      <c r="T35" s="28" t="s">
        <v>98</v>
      </c>
      <c r="U35" s="28" t="s">
        <v>98</v>
      </c>
      <c r="V35" s="28" t="s">
        <v>98</v>
      </c>
      <c r="W35" s="28" t="s">
        <v>98</v>
      </c>
      <c r="X35" s="28" t="s">
        <v>98</v>
      </c>
      <c r="Y35" s="29" t="s">
        <v>41</v>
      </c>
      <c r="Z35" s="28">
        <v>0</v>
      </c>
      <c r="AA35" s="28" t="s">
        <v>57</v>
      </c>
      <c r="AB35" s="29" t="s">
        <v>234</v>
      </c>
      <c r="AC35" s="28">
        <v>0.1</v>
      </c>
      <c r="AD35" s="28" t="s">
        <v>57</v>
      </c>
      <c r="AE35" s="29" t="s">
        <v>269</v>
      </c>
      <c r="AF35" s="28">
        <v>1</v>
      </c>
      <c r="AG35" s="28" t="s">
        <v>59</v>
      </c>
      <c r="AH35" s="28"/>
      <c r="AI35" s="28">
        <v>1</v>
      </c>
      <c r="AJ35" s="28" t="s">
        <v>59</v>
      </c>
      <c r="AK35" s="28"/>
      <c r="AL35" s="28">
        <v>1</v>
      </c>
      <c r="AM35" s="28" t="s">
        <v>59</v>
      </c>
      <c r="AN35" s="31">
        <v>44095</v>
      </c>
      <c r="AO35" s="31"/>
      <c r="AP35" s="31">
        <v>44286</v>
      </c>
      <c r="AQ35" s="23" t="s">
        <v>235</v>
      </c>
    </row>
    <row r="36" spans="1:43" ht="117" customHeight="1" x14ac:dyDescent="0.25">
      <c r="A36" s="22">
        <v>33</v>
      </c>
      <c r="B36" s="23">
        <v>263</v>
      </c>
      <c r="C36" s="25" t="s">
        <v>122</v>
      </c>
      <c r="D36" s="23">
        <v>65</v>
      </c>
      <c r="E36" s="25" t="s">
        <v>236</v>
      </c>
      <c r="F36" s="25">
        <v>1</v>
      </c>
      <c r="G36" s="26" t="s">
        <v>237</v>
      </c>
      <c r="H36" s="27" t="s">
        <v>238</v>
      </c>
      <c r="I36" s="27" t="s">
        <v>291</v>
      </c>
      <c r="J36" s="27" t="s">
        <v>232</v>
      </c>
      <c r="K36" s="27" t="s">
        <v>233</v>
      </c>
      <c r="L36" s="28" t="s">
        <v>98</v>
      </c>
      <c r="M36" s="28" t="s">
        <v>98</v>
      </c>
      <c r="N36" s="28" t="s">
        <v>98</v>
      </c>
      <c r="O36" s="28" t="s">
        <v>98</v>
      </c>
      <c r="P36" s="28" t="s">
        <v>98</v>
      </c>
      <c r="Q36" s="28" t="s">
        <v>98</v>
      </c>
      <c r="R36" s="28" t="s">
        <v>98</v>
      </c>
      <c r="S36" s="28" t="s">
        <v>98</v>
      </c>
      <c r="T36" s="28" t="s">
        <v>98</v>
      </c>
      <c r="U36" s="28" t="s">
        <v>98</v>
      </c>
      <c r="V36" s="28" t="s">
        <v>98</v>
      </c>
      <c r="W36" s="28" t="s">
        <v>98</v>
      </c>
      <c r="X36" s="28" t="s">
        <v>98</v>
      </c>
      <c r="Y36" s="29" t="s">
        <v>41</v>
      </c>
      <c r="Z36" s="28">
        <v>0</v>
      </c>
      <c r="AA36" s="28" t="s">
        <v>57</v>
      </c>
      <c r="AB36" s="29" t="s">
        <v>41</v>
      </c>
      <c r="AC36" s="28">
        <v>0</v>
      </c>
      <c r="AD36" s="28" t="s">
        <v>57</v>
      </c>
      <c r="AE36" s="29" t="s">
        <v>292</v>
      </c>
      <c r="AF36" s="28">
        <v>0</v>
      </c>
      <c r="AG36" s="28" t="s">
        <v>57</v>
      </c>
      <c r="AH36" s="29" t="s">
        <v>300</v>
      </c>
      <c r="AI36" s="28">
        <v>1</v>
      </c>
      <c r="AJ36" s="28" t="s">
        <v>59</v>
      </c>
      <c r="AK36" s="28"/>
      <c r="AL36" s="28">
        <v>1</v>
      </c>
      <c r="AM36" s="28" t="s">
        <v>59</v>
      </c>
      <c r="AN36" s="31">
        <v>44095</v>
      </c>
      <c r="AO36" s="31"/>
      <c r="AP36" s="31">
        <v>44377</v>
      </c>
      <c r="AQ36" s="23" t="s">
        <v>239</v>
      </c>
    </row>
    <row r="37" spans="1:43" ht="99.75" x14ac:dyDescent="0.25">
      <c r="A37" s="22">
        <v>34</v>
      </c>
      <c r="B37" s="23">
        <v>263</v>
      </c>
      <c r="C37" s="25" t="s">
        <v>122</v>
      </c>
      <c r="D37" s="23">
        <v>65</v>
      </c>
      <c r="E37" s="25" t="s">
        <v>240</v>
      </c>
      <c r="F37" s="25">
        <v>1</v>
      </c>
      <c r="G37" s="26" t="s">
        <v>241</v>
      </c>
      <c r="H37" s="27" t="s">
        <v>242</v>
      </c>
      <c r="I37" s="27" t="s">
        <v>243</v>
      </c>
      <c r="J37" s="27" t="s">
        <v>232</v>
      </c>
      <c r="K37" s="27" t="s">
        <v>233</v>
      </c>
      <c r="L37" s="28" t="s">
        <v>98</v>
      </c>
      <c r="M37" s="28" t="s">
        <v>98</v>
      </c>
      <c r="N37" s="28" t="s">
        <v>98</v>
      </c>
      <c r="O37" s="28" t="s">
        <v>98</v>
      </c>
      <c r="P37" s="28" t="s">
        <v>98</v>
      </c>
      <c r="Q37" s="28" t="s">
        <v>98</v>
      </c>
      <c r="R37" s="28" t="s">
        <v>98</v>
      </c>
      <c r="S37" s="28" t="s">
        <v>98</v>
      </c>
      <c r="T37" s="28" t="s">
        <v>98</v>
      </c>
      <c r="U37" s="28" t="s">
        <v>98</v>
      </c>
      <c r="V37" s="28" t="s">
        <v>98</v>
      </c>
      <c r="W37" s="28" t="s">
        <v>98</v>
      </c>
      <c r="X37" s="28" t="s">
        <v>98</v>
      </c>
      <c r="Y37" s="28" t="s">
        <v>41</v>
      </c>
      <c r="Z37" s="28">
        <v>0</v>
      </c>
      <c r="AA37" s="28" t="s">
        <v>57</v>
      </c>
      <c r="AB37" s="28" t="s">
        <v>41</v>
      </c>
      <c r="AC37" s="28">
        <v>0</v>
      </c>
      <c r="AD37" s="28" t="s">
        <v>57</v>
      </c>
      <c r="AE37" s="29" t="s">
        <v>287</v>
      </c>
      <c r="AF37" s="28">
        <v>1</v>
      </c>
      <c r="AG37" s="28" t="s">
        <v>59</v>
      </c>
      <c r="AH37" s="28"/>
      <c r="AI37" s="28">
        <v>1</v>
      </c>
      <c r="AJ37" s="28" t="s">
        <v>59</v>
      </c>
      <c r="AK37" s="28"/>
      <c r="AL37" s="28">
        <v>1</v>
      </c>
      <c r="AM37" s="28" t="s">
        <v>59</v>
      </c>
      <c r="AN37" s="31">
        <v>44095</v>
      </c>
      <c r="AO37" s="31"/>
      <c r="AP37" s="31">
        <v>44377</v>
      </c>
      <c r="AQ37" s="23" t="s">
        <v>217</v>
      </c>
    </row>
    <row r="38" spans="1:43" ht="112.15" customHeight="1" x14ac:dyDescent="0.25">
      <c r="A38" s="22">
        <v>35</v>
      </c>
      <c r="B38" s="23">
        <v>263</v>
      </c>
      <c r="C38" s="25" t="s">
        <v>122</v>
      </c>
      <c r="D38" s="23">
        <v>65</v>
      </c>
      <c r="E38" s="25" t="s">
        <v>244</v>
      </c>
      <c r="F38" s="25">
        <v>1</v>
      </c>
      <c r="G38" s="26" t="s">
        <v>288</v>
      </c>
      <c r="H38" s="27" t="s">
        <v>245</v>
      </c>
      <c r="I38" s="27" t="s">
        <v>289</v>
      </c>
      <c r="J38" s="27" t="s">
        <v>246</v>
      </c>
      <c r="K38" s="27" t="s">
        <v>247</v>
      </c>
      <c r="L38" s="28" t="s">
        <v>98</v>
      </c>
      <c r="M38" s="28" t="s">
        <v>98</v>
      </c>
      <c r="N38" s="28" t="s">
        <v>98</v>
      </c>
      <c r="O38" s="28" t="s">
        <v>98</v>
      </c>
      <c r="P38" s="28" t="s">
        <v>98</v>
      </c>
      <c r="Q38" s="28" t="s">
        <v>98</v>
      </c>
      <c r="R38" s="28" t="s">
        <v>98</v>
      </c>
      <c r="S38" s="28" t="s">
        <v>98</v>
      </c>
      <c r="T38" s="28" t="s">
        <v>98</v>
      </c>
      <c r="U38" s="28" t="s">
        <v>98</v>
      </c>
      <c r="V38" s="28" t="s">
        <v>98</v>
      </c>
      <c r="W38" s="28" t="s">
        <v>98</v>
      </c>
      <c r="X38" s="28" t="s">
        <v>98</v>
      </c>
      <c r="Y38" s="29" t="s">
        <v>248</v>
      </c>
      <c r="Z38" s="28">
        <v>0</v>
      </c>
      <c r="AA38" s="28" t="s">
        <v>57</v>
      </c>
      <c r="AB38" s="28" t="s">
        <v>41</v>
      </c>
      <c r="AC38" s="28">
        <v>0</v>
      </c>
      <c r="AD38" s="28" t="s">
        <v>57</v>
      </c>
      <c r="AE38" s="29" t="s">
        <v>290</v>
      </c>
      <c r="AF38" s="28">
        <v>1</v>
      </c>
      <c r="AG38" s="28" t="s">
        <v>59</v>
      </c>
      <c r="AH38" s="28"/>
      <c r="AI38" s="28">
        <v>1</v>
      </c>
      <c r="AJ38" s="28" t="s">
        <v>59</v>
      </c>
      <c r="AK38" s="28"/>
      <c r="AL38" s="28">
        <v>1</v>
      </c>
      <c r="AM38" s="28" t="s">
        <v>59</v>
      </c>
      <c r="AN38" s="31">
        <v>44095</v>
      </c>
      <c r="AO38" s="31"/>
      <c r="AP38" s="31">
        <v>44316</v>
      </c>
      <c r="AQ38" s="23" t="s">
        <v>201</v>
      </c>
    </row>
    <row r="39" spans="1:43" ht="188.45" customHeight="1" x14ac:dyDescent="0.25">
      <c r="A39" s="32">
        <v>36</v>
      </c>
      <c r="B39" s="33">
        <v>263</v>
      </c>
      <c r="C39" s="34" t="s">
        <v>122</v>
      </c>
      <c r="D39" s="33">
        <v>249</v>
      </c>
      <c r="E39" s="34" t="s">
        <v>92</v>
      </c>
      <c r="F39" s="34">
        <v>1</v>
      </c>
      <c r="G39" s="35" t="s">
        <v>249</v>
      </c>
      <c r="H39" s="36" t="s">
        <v>250</v>
      </c>
      <c r="I39" s="36" t="s">
        <v>251</v>
      </c>
      <c r="J39" s="36" t="s">
        <v>252</v>
      </c>
      <c r="K39" s="36" t="s">
        <v>253</v>
      </c>
      <c r="L39" s="37" t="s">
        <v>98</v>
      </c>
      <c r="M39" s="37" t="s">
        <v>98</v>
      </c>
      <c r="N39" s="37" t="s">
        <v>98</v>
      </c>
      <c r="O39" s="37" t="s">
        <v>98</v>
      </c>
      <c r="P39" s="37" t="s">
        <v>98</v>
      </c>
      <c r="Q39" s="37" t="s">
        <v>98</v>
      </c>
      <c r="R39" s="37" t="s">
        <v>98</v>
      </c>
      <c r="S39" s="37" t="s">
        <v>98</v>
      </c>
      <c r="T39" s="37" t="s">
        <v>98</v>
      </c>
      <c r="U39" s="37" t="s">
        <v>98</v>
      </c>
      <c r="V39" s="37" t="s">
        <v>98</v>
      </c>
      <c r="W39" s="37" t="s">
        <v>98</v>
      </c>
      <c r="X39" s="37" t="s">
        <v>98</v>
      </c>
      <c r="Y39" s="37" t="s">
        <v>98</v>
      </c>
      <c r="Z39" s="37">
        <v>0</v>
      </c>
      <c r="AA39" s="37" t="s">
        <v>57</v>
      </c>
      <c r="AB39" s="37" t="s">
        <v>41</v>
      </c>
      <c r="AC39" s="37">
        <v>0</v>
      </c>
      <c r="AD39" s="37" t="s">
        <v>57</v>
      </c>
      <c r="AE39" s="38" t="s">
        <v>295</v>
      </c>
      <c r="AF39" s="37">
        <v>0.25</v>
      </c>
      <c r="AG39" s="37" t="s">
        <v>57</v>
      </c>
      <c r="AH39" s="38" t="s">
        <v>312</v>
      </c>
      <c r="AI39" s="37">
        <v>0.5</v>
      </c>
      <c r="AJ39" s="37" t="s">
        <v>57</v>
      </c>
      <c r="AK39" s="38" t="s">
        <v>318</v>
      </c>
      <c r="AL39" s="37">
        <v>0.75</v>
      </c>
      <c r="AM39" s="37" t="s">
        <v>57</v>
      </c>
      <c r="AN39" s="39">
        <v>44182</v>
      </c>
      <c r="AO39" s="39"/>
      <c r="AP39" s="39">
        <v>44546</v>
      </c>
      <c r="AQ39" s="33" t="s">
        <v>254</v>
      </c>
    </row>
    <row r="40" spans="1:43" ht="14.45" x14ac:dyDescent="0.3">
      <c r="G40" s="3"/>
      <c r="H40" s="40"/>
      <c r="I40" s="3"/>
      <c r="J40" s="40"/>
      <c r="L40" s="40"/>
      <c r="M40" s="3"/>
      <c r="Q40" s="3"/>
      <c r="R40" s="41"/>
      <c r="S40" s="41"/>
      <c r="T40" s="41"/>
      <c r="U40" s="41"/>
      <c r="V40" s="41"/>
      <c r="W40" s="41"/>
      <c r="X40" s="41"/>
      <c r="Y40" s="41"/>
      <c r="Z40" s="41"/>
      <c r="AA40" s="41"/>
      <c r="AB40" s="41"/>
      <c r="AC40" s="41"/>
      <c r="AD40" s="41"/>
      <c r="AE40" s="41"/>
      <c r="AF40" s="41"/>
      <c r="AG40" s="41"/>
      <c r="AH40" s="41"/>
      <c r="AI40" s="41"/>
      <c r="AJ40" s="41"/>
      <c r="AK40" s="41"/>
      <c r="AL40" s="41"/>
      <c r="AM40" s="41"/>
      <c r="AN40" s="3"/>
      <c r="AO40" s="3"/>
      <c r="AP40" s="3"/>
      <c r="AQ40" s="3"/>
    </row>
  </sheetData>
  <autoFilter ref="A3:AQ39"/>
  <mergeCells count="7">
    <mergeCell ref="B2:AP2"/>
    <mergeCell ref="L4:L5"/>
    <mergeCell ref="N4:N5"/>
    <mergeCell ref="P4:P5"/>
    <mergeCell ref="S4:S5"/>
    <mergeCell ref="AE4:AE5"/>
    <mergeCell ref="AH4:AH5"/>
  </mergeCells>
  <dataValidations count="9">
    <dataValidation type="textLength" allowBlank="1" showInputMessage="1" showErrorMessage="1" errorTitle="Entrada no válida" error="Escriba un texto  Maximo 9 Caracteres" promptTitle="Cualquier contenido Maximo 9 Caracteres" sqref="B4:B39">
      <formula1>0</formula1>
      <formula2>9</formula2>
    </dataValidation>
    <dataValidation type="list" allowBlank="1" showInputMessage="1" showErrorMessage="1" errorTitle="Entrada no válida" error="Por favor seleccione un elemento de la lista" promptTitle="Seleccione un elemento de la lista" sqref="C4:C39">
      <formula1>#REF!</formula1>
    </dataValidation>
    <dataValidation type="date" allowBlank="1" showInputMessage="1" errorTitle="Entrada no válida" error="Por favor escriba una fecha válida (AAAA/MM/DD)" promptTitle="Ingrese una fecha (AAAA/MM/DD)" sqref="AN4:AP39">
      <formula1>1900/1/1</formula1>
      <formula2>3000/1/1</formula2>
    </dataValidation>
    <dataValidation type="textLength" allowBlank="1" showInputMessage="1" showErrorMessage="1" errorTitle="Entrada no válida" error="Escriba un texto  Maximo 200 Caracteres" promptTitle="Cualquier contenido Maximo 200 Caracteres" sqref="K15">
      <formula1>0</formula1>
      <formula2>200</formula2>
    </dataValidation>
    <dataValidation type="whole" allowBlank="1" showInputMessage="1" showErrorMessage="1" errorTitle="Entrada no válida" error="Por favor escriba un número entero" promptTitle="Escriba un número entero en esta casilla" sqref="F11:F14">
      <formula1>-999</formula1>
      <formula2>999</formula2>
    </dataValidation>
    <dataValidation type="textLength" allowBlank="1" showInputMessage="1" showErrorMessage="1" errorTitle="Entrada no válida" error="Escriba un texto  Maximo 20 Caracteres" promptTitle="Cualquier contenido Maximo 20 Caracteres" sqref="E11:E14">
      <formula1>0</formula1>
      <formula2>20</formula2>
    </dataValidation>
    <dataValidation type="textLength" allowBlank="1" showInputMessage="1" showErrorMessage="1" errorTitle="Entrada no válida" error="Escriba un texto  Maximo 100 Caracteres" promptTitle="Cualquier contenido Maximo 100 Caracteres" sqref="AQ16 J15:J39">
      <formula1>0</formula1>
      <formula2>100</formula2>
    </dataValidation>
    <dataValidation type="textLength" allowBlank="1" showInputMessage="1" showErrorMessage="1" errorTitle="Entrada no válida" error="Escriba un texto  Maximo 500 Caracteres" promptTitle="Cualquier contenido Maximo 500 Caracteres" sqref="I15:I16 H11:H39">
      <formula1>0</formula1>
      <formula2>500</formula2>
    </dataValidation>
    <dataValidation type="decimal" allowBlank="1" showInputMessage="1" showErrorMessage="1" errorTitle="Entrada no válida" error="Por favor escriba un número" promptTitle="Escriba un número en esta casilla" sqref="D4:D8">
      <formula1>-9223372036854770000</formula1>
      <formula2>9223372036854770000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80" zoomScaleNormal="80" workbookViewId="0">
      <selection activeCell="H36" sqref="H36"/>
    </sheetView>
  </sheetViews>
  <sheetFormatPr baseColWidth="10" defaultRowHeight="15" x14ac:dyDescent="0.25"/>
  <cols>
    <col min="1" max="1" width="24.7109375" customWidth="1"/>
    <col min="2" max="2" width="11.7109375" bestFit="1" customWidth="1"/>
    <col min="3" max="3" width="4" bestFit="1" customWidth="1"/>
    <col min="4" max="6" width="26.140625" bestFit="1" customWidth="1"/>
    <col min="7" max="8" width="12.28515625" bestFit="1" customWidth="1"/>
  </cols>
  <sheetData>
    <row r="1" spans="1:8" x14ac:dyDescent="0.25">
      <c r="A1" s="44" t="s">
        <v>255</v>
      </c>
    </row>
    <row r="2" spans="1:8" ht="14.45" x14ac:dyDescent="0.3">
      <c r="D2" t="s">
        <v>42</v>
      </c>
      <c r="E2" t="s">
        <v>59</v>
      </c>
      <c r="F2" t="s">
        <v>57</v>
      </c>
      <c r="G2" t="s">
        <v>256</v>
      </c>
      <c r="H2" s="45" t="s">
        <v>257</v>
      </c>
    </row>
    <row r="3" spans="1:8" ht="14.45" x14ac:dyDescent="0.3">
      <c r="A3" t="s">
        <v>30</v>
      </c>
      <c r="B3" t="s">
        <v>29</v>
      </c>
      <c r="C3">
        <v>50</v>
      </c>
      <c r="D3" s="57">
        <v>2</v>
      </c>
      <c r="E3" s="57"/>
      <c r="F3" s="57"/>
      <c r="G3" s="57">
        <v>2</v>
      </c>
      <c r="H3" t="str">
        <f>IF(COUNT(D3:F3)&gt;1,1,"")</f>
        <v/>
      </c>
    </row>
    <row r="4" spans="1:8" ht="14.45" x14ac:dyDescent="0.3">
      <c r="A4" t="s">
        <v>123</v>
      </c>
      <c r="B4" t="s">
        <v>122</v>
      </c>
      <c r="C4">
        <v>501</v>
      </c>
      <c r="D4" s="57"/>
      <c r="E4" s="57">
        <v>3</v>
      </c>
      <c r="F4" s="57"/>
      <c r="G4" s="57">
        <v>3</v>
      </c>
      <c r="H4" t="str">
        <f t="shared" ref="H4:H24" si="0">IF(COUNT(D4:F4)&gt;1,1,"")</f>
        <v/>
      </c>
    </row>
    <row r="5" spans="1:8" ht="14.45" x14ac:dyDescent="0.3">
      <c r="A5" t="s">
        <v>143</v>
      </c>
      <c r="B5" t="s">
        <v>122</v>
      </c>
      <c r="C5">
        <v>65</v>
      </c>
      <c r="D5" s="57"/>
      <c r="E5" s="57">
        <v>4</v>
      </c>
      <c r="F5" s="57"/>
      <c r="G5" s="57">
        <v>4</v>
      </c>
      <c r="H5" t="str">
        <f t="shared" si="0"/>
        <v/>
      </c>
    </row>
    <row r="6" spans="1:8" ht="14.45" x14ac:dyDescent="0.3">
      <c r="A6" t="s">
        <v>162</v>
      </c>
      <c r="B6" t="s">
        <v>122</v>
      </c>
      <c r="C6">
        <v>65</v>
      </c>
      <c r="D6" s="57"/>
      <c r="E6" s="57">
        <v>1</v>
      </c>
      <c r="F6" s="57"/>
      <c r="G6" s="57">
        <v>1</v>
      </c>
      <c r="H6" t="str">
        <f t="shared" si="0"/>
        <v/>
      </c>
    </row>
    <row r="7" spans="1:8" ht="14.45" x14ac:dyDescent="0.3">
      <c r="A7" t="s">
        <v>170</v>
      </c>
      <c r="B7" t="s">
        <v>122</v>
      </c>
      <c r="C7">
        <v>65</v>
      </c>
      <c r="D7" s="57"/>
      <c r="E7" s="57">
        <v>2</v>
      </c>
      <c r="F7" s="57"/>
      <c r="G7" s="57">
        <v>2</v>
      </c>
      <c r="H7" t="str">
        <f t="shared" si="0"/>
        <v/>
      </c>
    </row>
    <row r="8" spans="1:8" ht="14.45" x14ac:dyDescent="0.3">
      <c r="A8" t="s">
        <v>70</v>
      </c>
      <c r="B8" t="s">
        <v>47</v>
      </c>
      <c r="C8">
        <v>20</v>
      </c>
      <c r="D8" s="57"/>
      <c r="E8" s="57">
        <v>1</v>
      </c>
      <c r="F8" s="57"/>
      <c r="G8" s="57">
        <v>1</v>
      </c>
      <c r="H8" t="str">
        <f t="shared" si="0"/>
        <v/>
      </c>
    </row>
    <row r="9" spans="1:8" ht="14.45" x14ac:dyDescent="0.3">
      <c r="B9" t="s">
        <v>122</v>
      </c>
      <c r="C9">
        <v>65</v>
      </c>
      <c r="D9" s="57"/>
      <c r="E9" s="57">
        <v>1</v>
      </c>
      <c r="F9" s="57"/>
      <c r="G9" s="57">
        <v>1</v>
      </c>
      <c r="H9" t="str">
        <f t="shared" si="0"/>
        <v/>
      </c>
    </row>
    <row r="10" spans="1:8" ht="14.45" x14ac:dyDescent="0.3">
      <c r="A10" t="s">
        <v>80</v>
      </c>
      <c r="B10" t="s">
        <v>47</v>
      </c>
      <c r="C10">
        <v>20</v>
      </c>
      <c r="D10" s="57"/>
      <c r="E10" s="57">
        <v>2</v>
      </c>
      <c r="F10" s="57"/>
      <c r="G10" s="57">
        <v>2</v>
      </c>
      <c r="H10" t="str">
        <f t="shared" si="0"/>
        <v/>
      </c>
    </row>
    <row r="11" spans="1:8" ht="14.45" x14ac:dyDescent="0.3">
      <c r="A11" t="s">
        <v>244</v>
      </c>
      <c r="B11" t="s">
        <v>122</v>
      </c>
      <c r="C11">
        <v>65</v>
      </c>
      <c r="D11" s="57"/>
      <c r="E11" s="57">
        <v>1</v>
      </c>
      <c r="F11" s="57"/>
      <c r="G11" s="57">
        <v>1</v>
      </c>
      <c r="H11" t="str">
        <f t="shared" si="0"/>
        <v/>
      </c>
    </row>
    <row r="12" spans="1:8" ht="14.45" x14ac:dyDescent="0.3">
      <c r="A12" t="s">
        <v>92</v>
      </c>
      <c r="B12" t="s">
        <v>47</v>
      </c>
      <c r="C12">
        <v>29</v>
      </c>
      <c r="D12" s="57"/>
      <c r="E12" s="57">
        <v>3</v>
      </c>
      <c r="F12" s="57"/>
      <c r="G12" s="57">
        <v>3</v>
      </c>
      <c r="H12" t="str">
        <f t="shared" si="0"/>
        <v/>
      </c>
    </row>
    <row r="13" spans="1:8" ht="14.45" x14ac:dyDescent="0.3">
      <c r="B13" t="s">
        <v>122</v>
      </c>
      <c r="C13">
        <v>65</v>
      </c>
      <c r="D13" s="57"/>
      <c r="E13" s="57">
        <v>2</v>
      </c>
      <c r="F13" s="57"/>
      <c r="G13" s="57">
        <v>2</v>
      </c>
      <c r="H13" t="str">
        <f t="shared" si="0"/>
        <v/>
      </c>
    </row>
    <row r="14" spans="1:8" ht="14.45" x14ac:dyDescent="0.3">
      <c r="C14">
        <v>249</v>
      </c>
      <c r="D14" s="57"/>
      <c r="E14" s="57"/>
      <c r="F14" s="57">
        <v>1</v>
      </c>
      <c r="G14" s="57">
        <v>1</v>
      </c>
      <c r="H14" t="str">
        <f t="shared" si="0"/>
        <v/>
      </c>
    </row>
    <row r="15" spans="1:8" ht="14.45" x14ac:dyDescent="0.3">
      <c r="A15" t="s">
        <v>185</v>
      </c>
      <c r="B15" t="s">
        <v>122</v>
      </c>
      <c r="C15">
        <v>65</v>
      </c>
      <c r="D15" s="57"/>
      <c r="E15" s="57">
        <v>4</v>
      </c>
      <c r="F15" s="57"/>
      <c r="G15" s="57">
        <v>4</v>
      </c>
      <c r="H15" t="str">
        <f t="shared" si="0"/>
        <v/>
      </c>
    </row>
    <row r="16" spans="1:8" ht="14.45" x14ac:dyDescent="0.3">
      <c r="A16" t="s">
        <v>202</v>
      </c>
      <c r="B16" t="s">
        <v>122</v>
      </c>
      <c r="C16">
        <v>65</v>
      </c>
      <c r="D16" s="57"/>
      <c r="E16" s="57">
        <v>1</v>
      </c>
      <c r="F16" s="57"/>
      <c r="G16" s="57">
        <v>1</v>
      </c>
      <c r="H16" t="str">
        <f t="shared" si="0"/>
        <v/>
      </c>
    </row>
    <row r="17" spans="1:8" ht="14.45" x14ac:dyDescent="0.3">
      <c r="A17" t="s">
        <v>218</v>
      </c>
      <c r="B17" t="s">
        <v>122</v>
      </c>
      <c r="C17">
        <v>65</v>
      </c>
      <c r="D17" s="57"/>
      <c r="E17" s="57">
        <v>1</v>
      </c>
      <c r="F17" s="57"/>
      <c r="G17" s="57">
        <v>1</v>
      </c>
      <c r="H17" t="str">
        <f t="shared" si="0"/>
        <v/>
      </c>
    </row>
    <row r="18" spans="1:8" ht="14.45" x14ac:dyDescent="0.3">
      <c r="A18" t="s">
        <v>227</v>
      </c>
      <c r="B18" t="s">
        <v>122</v>
      </c>
      <c r="C18">
        <v>65</v>
      </c>
      <c r="D18" s="57"/>
      <c r="E18" s="57">
        <v>1</v>
      </c>
      <c r="F18" s="57"/>
      <c r="G18" s="57">
        <v>1</v>
      </c>
      <c r="H18" t="str">
        <f t="shared" si="0"/>
        <v/>
      </c>
    </row>
    <row r="19" spans="1:8" ht="14.45" x14ac:dyDescent="0.3">
      <c r="A19" t="s">
        <v>229</v>
      </c>
      <c r="B19" t="s">
        <v>122</v>
      </c>
      <c r="C19">
        <v>65</v>
      </c>
      <c r="D19" s="57"/>
      <c r="E19" s="57">
        <v>1</v>
      </c>
      <c r="F19" s="57"/>
      <c r="G19" s="57">
        <v>1</v>
      </c>
      <c r="H19" t="str">
        <f t="shared" si="0"/>
        <v/>
      </c>
    </row>
    <row r="20" spans="1:8" ht="14.45" x14ac:dyDescent="0.3">
      <c r="A20" t="s">
        <v>236</v>
      </c>
      <c r="B20" t="s">
        <v>122</v>
      </c>
      <c r="C20">
        <v>65</v>
      </c>
      <c r="D20" s="57"/>
      <c r="E20" s="57">
        <v>1</v>
      </c>
      <c r="F20" s="57"/>
      <c r="G20" s="57">
        <v>1</v>
      </c>
      <c r="H20" t="str">
        <f t="shared" si="0"/>
        <v/>
      </c>
    </row>
    <row r="21" spans="1:8" ht="14.45" x14ac:dyDescent="0.3">
      <c r="A21" t="s">
        <v>240</v>
      </c>
      <c r="B21" t="s">
        <v>122</v>
      </c>
      <c r="C21">
        <v>65</v>
      </c>
      <c r="D21" s="57"/>
      <c r="E21" s="57">
        <v>1</v>
      </c>
      <c r="F21" s="57"/>
      <c r="G21" s="57">
        <v>1</v>
      </c>
      <c r="H21" t="str">
        <f t="shared" si="0"/>
        <v/>
      </c>
    </row>
    <row r="22" spans="1:8" ht="14.45" x14ac:dyDescent="0.3">
      <c r="A22" t="s">
        <v>48</v>
      </c>
      <c r="B22" t="s">
        <v>47</v>
      </c>
      <c r="C22">
        <v>20</v>
      </c>
      <c r="D22" s="57"/>
      <c r="E22" s="57">
        <v>1</v>
      </c>
      <c r="F22" s="57"/>
      <c r="G22" s="57">
        <v>1</v>
      </c>
      <c r="H22" t="str">
        <f t="shared" si="0"/>
        <v/>
      </c>
    </row>
    <row r="23" spans="1:8" ht="14.45" x14ac:dyDescent="0.3">
      <c r="A23" t="s">
        <v>61</v>
      </c>
      <c r="B23" t="s">
        <v>47</v>
      </c>
      <c r="C23">
        <v>20</v>
      </c>
      <c r="D23" s="57"/>
      <c r="E23" s="57">
        <v>1</v>
      </c>
      <c r="F23" s="57"/>
      <c r="G23" s="57">
        <v>1</v>
      </c>
      <c r="H23" t="str">
        <f t="shared" si="0"/>
        <v/>
      </c>
    </row>
    <row r="24" spans="1:8" ht="14.45" x14ac:dyDescent="0.3">
      <c r="A24" t="s">
        <v>113</v>
      </c>
      <c r="B24" t="s">
        <v>47</v>
      </c>
      <c r="C24">
        <v>29</v>
      </c>
      <c r="D24" s="57"/>
      <c r="E24" s="57">
        <v>1</v>
      </c>
      <c r="F24" s="57"/>
      <c r="G24" s="57">
        <v>1</v>
      </c>
      <c r="H24" t="str">
        <f t="shared" si="0"/>
        <v/>
      </c>
    </row>
    <row r="25" spans="1:8" ht="14.45" x14ac:dyDescent="0.3">
      <c r="A25" t="s">
        <v>256</v>
      </c>
      <c r="D25" s="57">
        <v>2</v>
      </c>
      <c r="E25" s="57">
        <v>33</v>
      </c>
      <c r="F25" s="57">
        <v>1</v>
      </c>
      <c r="G25" s="57">
        <v>36</v>
      </c>
      <c r="H25" s="43" t="s">
        <v>258</v>
      </c>
    </row>
    <row r="26" spans="1:8" ht="14.45" x14ac:dyDescent="0.3">
      <c r="H26" s="42"/>
    </row>
    <row r="27" spans="1:8" ht="14.45" x14ac:dyDescent="0.3">
      <c r="D27">
        <f>COUNT(D3:D24)</f>
        <v>1</v>
      </c>
      <c r="E27">
        <f>COUNT(E3:E24)-COUNT(H3:H24)</f>
        <v>20</v>
      </c>
      <c r="F27">
        <f>COUNT(F3:F24)</f>
        <v>1</v>
      </c>
      <c r="G27">
        <f>SUM(D27:F27)</f>
        <v>22</v>
      </c>
      <c r="H27" s="43" t="s">
        <v>259</v>
      </c>
    </row>
    <row r="30" spans="1:8" ht="14.45" x14ac:dyDescent="0.3">
      <c r="F30" s="43" t="s">
        <v>296</v>
      </c>
      <c r="G30" s="43" t="s">
        <v>259</v>
      </c>
      <c r="H30" s="43" t="s">
        <v>258</v>
      </c>
    </row>
    <row r="32" spans="1:8" ht="14.45" x14ac:dyDescent="0.3">
      <c r="F32">
        <v>2017</v>
      </c>
      <c r="G32">
        <v>1</v>
      </c>
      <c r="H32">
        <v>2</v>
      </c>
    </row>
    <row r="34" spans="6:8" ht="14.45" x14ac:dyDescent="0.3">
      <c r="F34">
        <v>2019</v>
      </c>
      <c r="G34">
        <v>6</v>
      </c>
      <c r="H34">
        <v>9</v>
      </c>
    </row>
    <row r="36" spans="6:8" ht="14.45" x14ac:dyDescent="0.3">
      <c r="F36">
        <v>2020</v>
      </c>
      <c r="G36">
        <v>15</v>
      </c>
      <c r="H36">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9"/>
  <sheetViews>
    <sheetView showGridLines="0" zoomScale="80" zoomScaleNormal="80" workbookViewId="0">
      <selection activeCell="G13" sqref="G13:I13"/>
    </sheetView>
  </sheetViews>
  <sheetFormatPr baseColWidth="10" defaultRowHeight="15" x14ac:dyDescent="0.25"/>
  <cols>
    <col min="2" max="2" width="14.85546875" customWidth="1"/>
    <col min="3" max="3" width="13" customWidth="1"/>
    <col min="4" max="4" width="27.7109375" bestFit="1" customWidth="1"/>
    <col min="7" max="7" width="14.85546875" customWidth="1"/>
    <col min="8" max="8" width="13" customWidth="1"/>
    <col min="9" max="9" width="27.7109375" bestFit="1" customWidth="1"/>
  </cols>
  <sheetData>
    <row r="3" spans="2:10" ht="17.45" x14ac:dyDescent="0.3">
      <c r="B3" s="86" t="s">
        <v>267</v>
      </c>
      <c r="C3" s="86"/>
      <c r="D3" s="86"/>
      <c r="G3" s="86" t="s">
        <v>310</v>
      </c>
      <c r="H3" s="86"/>
      <c r="I3" s="86"/>
    </row>
    <row r="4" spans="2:10" ht="17.45" x14ac:dyDescent="0.3">
      <c r="B4" s="46"/>
      <c r="C4" s="46"/>
      <c r="D4" s="46"/>
      <c r="G4" s="79"/>
      <c r="H4" s="79"/>
      <c r="I4" s="79"/>
    </row>
    <row r="5" spans="2:10" ht="15.6" x14ac:dyDescent="0.3">
      <c r="B5" s="47" t="s">
        <v>260</v>
      </c>
      <c r="C5" s="47" t="s">
        <v>261</v>
      </c>
      <c r="D5" s="47" t="s">
        <v>262</v>
      </c>
      <c r="G5" s="47" t="s">
        <v>260</v>
      </c>
      <c r="H5" s="47" t="s">
        <v>261</v>
      </c>
      <c r="I5" s="47" t="s">
        <v>262</v>
      </c>
    </row>
    <row r="6" spans="2:10" ht="15.6" x14ac:dyDescent="0.3">
      <c r="B6" s="48">
        <v>1</v>
      </c>
      <c r="C6" s="48">
        <v>2</v>
      </c>
      <c r="D6" s="49" t="s">
        <v>263</v>
      </c>
      <c r="E6" s="50">
        <f>C6/(C6+C7)</f>
        <v>0.10526315789473684</v>
      </c>
      <c r="G6" s="48">
        <v>1</v>
      </c>
      <c r="H6" s="48">
        <v>2</v>
      </c>
      <c r="I6" s="49" t="s">
        <v>263</v>
      </c>
      <c r="J6" s="50">
        <f>H6/(H6+H7)</f>
        <v>6.4516129032258063E-2</v>
      </c>
    </row>
    <row r="7" spans="2:10" ht="15.6" x14ac:dyDescent="0.3">
      <c r="B7" s="53">
        <v>8</v>
      </c>
      <c r="C7" s="53">
        <v>17</v>
      </c>
      <c r="D7" s="54" t="s">
        <v>265</v>
      </c>
      <c r="E7" s="50">
        <f>C7/(C6+C7)</f>
        <v>0.89473684210526316</v>
      </c>
      <c r="G7" s="53">
        <v>17</v>
      </c>
      <c r="H7" s="53">
        <v>29</v>
      </c>
      <c r="I7" s="54" t="s">
        <v>265</v>
      </c>
      <c r="J7" s="50">
        <f>H7/(H6+H7)</f>
        <v>0.93548387096774188</v>
      </c>
    </row>
    <row r="8" spans="2:10" ht="31.5" x14ac:dyDescent="0.3">
      <c r="B8" s="51">
        <v>13</v>
      </c>
      <c r="C8" s="51">
        <v>17</v>
      </c>
      <c r="D8" s="52" t="s">
        <v>264</v>
      </c>
      <c r="E8" s="50"/>
      <c r="G8" s="51">
        <v>4</v>
      </c>
      <c r="H8" s="51">
        <v>5</v>
      </c>
      <c r="I8" s="52" t="s">
        <v>264</v>
      </c>
      <c r="J8" s="50"/>
    </row>
    <row r="9" spans="2:10" ht="15.6" x14ac:dyDescent="0.3">
      <c r="B9" s="55">
        <f>SUM(B6:B8)</f>
        <v>22</v>
      </c>
      <c r="C9" s="55">
        <f>SUM(C6:C8)</f>
        <v>36</v>
      </c>
      <c r="D9" s="56" t="s">
        <v>266</v>
      </c>
      <c r="G9" s="55">
        <f>SUM(G6:G8)</f>
        <v>22</v>
      </c>
      <c r="H9" s="55">
        <f>SUM(H6:H8)</f>
        <v>36</v>
      </c>
      <c r="I9" s="56" t="s">
        <v>266</v>
      </c>
    </row>
    <row r="13" spans="2:10" ht="17.45" x14ac:dyDescent="0.3">
      <c r="B13" s="86" t="s">
        <v>281</v>
      </c>
      <c r="C13" s="86"/>
      <c r="D13" s="86"/>
      <c r="G13" s="86" t="s">
        <v>320</v>
      </c>
      <c r="H13" s="86"/>
      <c r="I13" s="86"/>
    </row>
    <row r="14" spans="2:10" ht="17.45" x14ac:dyDescent="0.3">
      <c r="B14" s="58"/>
      <c r="C14" s="58"/>
      <c r="D14" s="58"/>
      <c r="G14" s="79"/>
      <c r="H14" s="79"/>
      <c r="I14" s="79"/>
    </row>
    <row r="15" spans="2:10" ht="15.6" x14ac:dyDescent="0.3">
      <c r="B15" s="47" t="s">
        <v>260</v>
      </c>
      <c r="C15" s="47" t="s">
        <v>261</v>
      </c>
      <c r="D15" s="47" t="s">
        <v>262</v>
      </c>
      <c r="G15" s="47" t="s">
        <v>260</v>
      </c>
      <c r="H15" s="47" t="s">
        <v>261</v>
      </c>
      <c r="I15" s="47" t="s">
        <v>262</v>
      </c>
    </row>
    <row r="16" spans="2:10" ht="15.6" x14ac:dyDescent="0.3">
      <c r="B16" s="48">
        <v>1</v>
      </c>
      <c r="C16" s="48">
        <v>2</v>
      </c>
      <c r="D16" s="49" t="s">
        <v>263</v>
      </c>
      <c r="E16" s="50">
        <f>C16/(C16+C17)</f>
        <v>7.6923076923076927E-2</v>
      </c>
      <c r="G16" s="48">
        <v>1</v>
      </c>
      <c r="H16" s="48">
        <v>2</v>
      </c>
      <c r="I16" s="49" t="s">
        <v>263</v>
      </c>
      <c r="J16" s="50">
        <f>H16/(H16+H17)</f>
        <v>5.7142857142857141E-2</v>
      </c>
    </row>
    <row r="17" spans="2:10" ht="15.6" x14ac:dyDescent="0.3">
      <c r="B17" s="53">
        <v>13</v>
      </c>
      <c r="C17" s="53">
        <v>24</v>
      </c>
      <c r="D17" s="54" t="s">
        <v>265</v>
      </c>
      <c r="E17" s="50">
        <f>C17/(C16+C17)</f>
        <v>0.92307692307692313</v>
      </c>
      <c r="G17" s="53">
        <v>20</v>
      </c>
      <c r="H17" s="53">
        <v>33</v>
      </c>
      <c r="I17" s="54" t="s">
        <v>265</v>
      </c>
      <c r="J17" s="50">
        <f>H17/(H16+H17)</f>
        <v>0.94285714285714284</v>
      </c>
    </row>
    <row r="18" spans="2:10" ht="31.5" x14ac:dyDescent="0.3">
      <c r="B18" s="51">
        <v>8</v>
      </c>
      <c r="C18" s="51">
        <v>10</v>
      </c>
      <c r="D18" s="52" t="s">
        <v>264</v>
      </c>
      <c r="E18" s="50"/>
      <c r="G18" s="51">
        <v>1</v>
      </c>
      <c r="H18" s="51">
        <v>1</v>
      </c>
      <c r="I18" s="52" t="s">
        <v>264</v>
      </c>
      <c r="J18" s="50"/>
    </row>
    <row r="19" spans="2:10" ht="15.6" x14ac:dyDescent="0.3">
      <c r="B19" s="55">
        <f>SUM(B16:B18)</f>
        <v>22</v>
      </c>
      <c r="C19" s="55">
        <f>SUM(C16:C18)</f>
        <v>36</v>
      </c>
      <c r="D19" s="56" t="s">
        <v>266</v>
      </c>
      <c r="G19" s="55">
        <f>SUM(G16:G18)</f>
        <v>22</v>
      </c>
      <c r="H19" s="55">
        <f>SUM(H16:H18)</f>
        <v>36</v>
      </c>
      <c r="I19" s="56" t="s">
        <v>266</v>
      </c>
    </row>
  </sheetData>
  <mergeCells count="4">
    <mergeCell ref="B3:D3"/>
    <mergeCell ref="B13:D13"/>
    <mergeCell ref="G3:I3"/>
    <mergeCell ref="G13:I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EXITO</cp:lastModifiedBy>
  <dcterms:created xsi:type="dcterms:W3CDTF">2021-02-18T01:29:41Z</dcterms:created>
  <dcterms:modified xsi:type="dcterms:W3CDTF">2021-10-21T18:18:04Z</dcterms:modified>
</cp:coreProperties>
</file>